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ЖКХ\ИНИЦИАТИВНОЕ БЮДЖЕТИРОВАНИЕ\2023 год\ОТЧЕТЫ\Отчет НА САЙТ\"/>
    </mc:Choice>
  </mc:AlternateContent>
  <xr:revisionPtr revIDLastSave="0" documentId="8_{0C4BCDEB-3005-47FF-B11F-01B8FD5D89F3}" xr6:coauthVersionLast="45" xr6:coauthVersionMax="45" xr10:uidLastSave="{00000000-0000-0000-0000-000000000000}"/>
  <bookViews>
    <workbookView xWindow="-120" yWindow="-120" windowWidth="29040" windowHeight="15840" firstSheet="7" activeTab="7" xr2:uid="{00000000-000D-0000-FFFF-FFFF00000000}"/>
  </bookViews>
  <sheets>
    <sheet name="Аленкин парк" sheetId="1" r:id="rId1"/>
    <sheet name="Исток" sheetId="2" r:id="rId2"/>
    <sheet name="Наш двор" sheetId="3" r:id="rId3"/>
    <sheet name="Наша дорога" sheetId="4" r:id="rId4"/>
    <sheet name="Нескучайка" sheetId="5" r:id="rId5"/>
    <sheet name="Подземная лаборатория" sheetId="6" r:id="rId6"/>
    <sheet name="Радуга" sheetId="7" r:id="rId7"/>
    <sheet name="Уютный дом" sheetId="8" r:id="rId8"/>
    <sheet name="Мечта детства" sheetId="9" r:id="rId9"/>
    <sheet name="Трюкач" sheetId="10" r:id="rId10"/>
    <sheet name="сила спорта" sheetId="14" r:id="rId11"/>
    <sheet name="к спорту вместе" sheetId="15" r:id="rId12"/>
    <sheet name="дорожная азбука" sheetId="16" r:id="rId13"/>
    <sheet name="Крутые виражи" sheetId="17" r:id="rId14"/>
    <sheet name="Путь чемпионов" sheetId="18" r:id="rId15"/>
    <sheet name="Ледяной драйв" sheetId="19" r:id="rId16"/>
  </sheets>
  <definedNames>
    <definedName name="Print_Area" localSheetId="12">'дорожная азбука'!$A$1:$T$92</definedName>
    <definedName name="Print_Area" localSheetId="11">'к спорту вместе'!$A$1:$T$92</definedName>
    <definedName name="Print_Area" localSheetId="10">'сила спорта'!$A$1:$T$92</definedName>
    <definedName name="_xlnm.Print_Area" localSheetId="0">'Аленкин парк'!$A$1:$T$92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2" i="19" l="1"/>
  <c r="F62" i="19"/>
  <c r="I61" i="19"/>
  <c r="I60" i="19"/>
  <c r="I59" i="19"/>
  <c r="I58" i="19"/>
  <c r="I57" i="19"/>
  <c r="I56" i="19"/>
  <c r="H44" i="19"/>
  <c r="H43" i="19"/>
  <c r="H41" i="19" s="1"/>
  <c r="G41" i="19"/>
  <c r="C41" i="19"/>
  <c r="C29" i="19"/>
  <c r="F34" i="19" s="1"/>
  <c r="G34" i="19" s="1"/>
  <c r="I34" i="19" s="1"/>
  <c r="O23" i="19"/>
  <c r="I23" i="19"/>
  <c r="C23" i="19"/>
  <c r="H62" i="18"/>
  <c r="F62" i="18"/>
  <c r="I61" i="18"/>
  <c r="I60" i="18"/>
  <c r="I59" i="18"/>
  <c r="I58" i="18"/>
  <c r="I57" i="18"/>
  <c r="I56" i="18"/>
  <c r="H44" i="18"/>
  <c r="H43" i="18"/>
  <c r="H41" i="18" s="1"/>
  <c r="G41" i="18"/>
  <c r="C41" i="18"/>
  <c r="C29" i="18"/>
  <c r="F34" i="18" s="1"/>
  <c r="G34" i="18" s="1"/>
  <c r="I34" i="18" s="1"/>
  <c r="O23" i="18"/>
  <c r="I23" i="18"/>
  <c r="C23" i="18"/>
  <c r="H62" i="17"/>
  <c r="F62" i="17"/>
  <c r="I61" i="17"/>
  <c r="I60" i="17"/>
  <c r="I59" i="17"/>
  <c r="I58" i="17"/>
  <c r="I57" i="17"/>
  <c r="I56" i="17"/>
  <c r="H44" i="17"/>
  <c r="H43" i="17"/>
  <c r="H41" i="17"/>
  <c r="G41" i="17"/>
  <c r="C41" i="17"/>
  <c r="C29" i="17"/>
  <c r="F34" i="17" s="1"/>
  <c r="G34" i="17" s="1"/>
  <c r="O23" i="17"/>
  <c r="I23" i="17"/>
  <c r="C23" i="17"/>
  <c r="I62" i="18" l="1"/>
  <c r="I62" i="19"/>
  <c r="I62" i="17"/>
  <c r="F31" i="19"/>
  <c r="F33" i="19"/>
  <c r="G33" i="19" s="1"/>
  <c r="I33" i="19" s="1"/>
  <c r="F32" i="19"/>
  <c r="G32" i="19" s="1"/>
  <c r="I32" i="19" s="1"/>
  <c r="F31" i="18"/>
  <c r="F33" i="18"/>
  <c r="G33" i="18" s="1"/>
  <c r="I33" i="18" s="1"/>
  <c r="F32" i="18"/>
  <c r="G32" i="18" s="1"/>
  <c r="I32" i="18" s="1"/>
  <c r="F31" i="17"/>
  <c r="F32" i="17"/>
  <c r="G32" i="17" s="1"/>
  <c r="F33" i="17"/>
  <c r="G33" i="17" s="1"/>
  <c r="G31" i="19" l="1"/>
  <c r="I31" i="19" s="1"/>
  <c r="F29" i="19"/>
  <c r="G31" i="18"/>
  <c r="I31" i="18" s="1"/>
  <c r="F29" i="18"/>
  <c r="G31" i="17"/>
  <c r="F29" i="17"/>
  <c r="H60" i="16" l="1"/>
  <c r="F60" i="16"/>
  <c r="I59" i="16"/>
  <c r="I58" i="16"/>
  <c r="I57" i="16"/>
  <c r="I56" i="16"/>
  <c r="I55" i="16"/>
  <c r="I54" i="16"/>
  <c r="H42" i="16"/>
  <c r="H41" i="16"/>
  <c r="H39" i="16" s="1"/>
  <c r="G39" i="16"/>
  <c r="C39" i="16"/>
  <c r="I30" i="16"/>
  <c r="F30" i="16"/>
  <c r="I29" i="16"/>
  <c r="C27" i="16"/>
  <c r="F32" i="16" s="1"/>
  <c r="G32" i="16" s="1"/>
  <c r="I32" i="16" s="1"/>
  <c r="O21" i="16"/>
  <c r="I21" i="16"/>
  <c r="C21" i="16"/>
  <c r="H60" i="15"/>
  <c r="F60" i="15"/>
  <c r="I59" i="15"/>
  <c r="I58" i="15"/>
  <c r="I57" i="15"/>
  <c r="I56" i="15"/>
  <c r="I55" i="15"/>
  <c r="I54" i="15"/>
  <c r="I60" i="15" s="1"/>
  <c r="H42" i="15"/>
  <c r="H41" i="15"/>
  <c r="G39" i="15"/>
  <c r="C39" i="15"/>
  <c r="I30" i="15"/>
  <c r="I29" i="15"/>
  <c r="C27" i="15"/>
  <c r="F31" i="15" s="1"/>
  <c r="G31" i="15" s="1"/>
  <c r="I31" i="15" s="1"/>
  <c r="O21" i="15"/>
  <c r="I21" i="15"/>
  <c r="C21" i="15"/>
  <c r="H60" i="14"/>
  <c r="F60" i="14"/>
  <c r="I59" i="14"/>
  <c r="I58" i="14"/>
  <c r="I57" i="14"/>
  <c r="I56" i="14"/>
  <c r="I55" i="14"/>
  <c r="I54" i="14"/>
  <c r="H42" i="14"/>
  <c r="H41" i="14"/>
  <c r="H39" i="14" s="1"/>
  <c r="G39" i="14"/>
  <c r="C39" i="14"/>
  <c r="F31" i="14"/>
  <c r="G31" i="14" s="1"/>
  <c r="I31" i="14" s="1"/>
  <c r="I30" i="14"/>
  <c r="I29" i="14"/>
  <c r="C27" i="14"/>
  <c r="F29" i="14" s="1"/>
  <c r="O21" i="14"/>
  <c r="I21" i="14"/>
  <c r="C21" i="14"/>
  <c r="H58" i="10"/>
  <c r="F58" i="10"/>
  <c r="I57" i="10"/>
  <c r="I56" i="10"/>
  <c r="I55" i="10"/>
  <c r="I54" i="10"/>
  <c r="I53" i="10"/>
  <c r="I52" i="10"/>
  <c r="I58" i="10" s="1"/>
  <c r="H42" i="10"/>
  <c r="H39" i="10" s="1"/>
  <c r="H41" i="10"/>
  <c r="G39" i="10"/>
  <c r="C39" i="10"/>
  <c r="C27" i="10"/>
  <c r="F30" i="10" s="1"/>
  <c r="G30" i="10" s="1"/>
  <c r="I30" i="10" s="1"/>
  <c r="O21" i="10"/>
  <c r="I21" i="10"/>
  <c r="C21" i="10"/>
  <c r="H60" i="9"/>
  <c r="F60" i="9"/>
  <c r="I59" i="9"/>
  <c r="I58" i="9"/>
  <c r="I57" i="9"/>
  <c r="I56" i="9"/>
  <c r="I55" i="9"/>
  <c r="I54" i="9"/>
  <c r="H42" i="9"/>
  <c r="H41" i="9"/>
  <c r="G39" i="9"/>
  <c r="C39" i="9"/>
  <c r="I32" i="9"/>
  <c r="F32" i="9"/>
  <c r="F31" i="9"/>
  <c r="G31" i="9" s="1"/>
  <c r="I31" i="9" s="1"/>
  <c r="F30" i="9"/>
  <c r="G30" i="9" s="1"/>
  <c r="I30" i="9" s="1"/>
  <c r="F29" i="9"/>
  <c r="G29" i="9" s="1"/>
  <c r="I29" i="9" s="1"/>
  <c r="O21" i="9"/>
  <c r="I21" i="9"/>
  <c r="C21" i="9"/>
  <c r="H60" i="8"/>
  <c r="F60" i="8"/>
  <c r="I59" i="8"/>
  <c r="I58" i="8"/>
  <c r="I57" i="8"/>
  <c r="I56" i="8"/>
  <c r="I55" i="8"/>
  <c r="I54" i="8"/>
  <c r="H42" i="8"/>
  <c r="H41" i="8"/>
  <c r="H39" i="8" s="1"/>
  <c r="G39" i="8"/>
  <c r="C39" i="8"/>
  <c r="I32" i="8"/>
  <c r="I31" i="8"/>
  <c r="I30" i="8"/>
  <c r="I29" i="8"/>
  <c r="F27" i="8"/>
  <c r="C27" i="8"/>
  <c r="O21" i="8"/>
  <c r="I21" i="8"/>
  <c r="C21" i="8"/>
  <c r="H60" i="7"/>
  <c r="F60" i="7"/>
  <c r="I59" i="7"/>
  <c r="I58" i="7"/>
  <c r="I57" i="7"/>
  <c r="I56" i="7"/>
  <c r="I55" i="7"/>
  <c r="I54" i="7"/>
  <c r="H42" i="7"/>
  <c r="H41" i="7"/>
  <c r="H39" i="7" s="1"/>
  <c r="G39" i="7"/>
  <c r="C39" i="7"/>
  <c r="F32" i="7"/>
  <c r="G32" i="7" s="1"/>
  <c r="I32" i="7" s="1"/>
  <c r="I30" i="7"/>
  <c r="F29" i="7"/>
  <c r="C27" i="7"/>
  <c r="F31" i="7" s="1"/>
  <c r="G31" i="7" s="1"/>
  <c r="I31" i="7" s="1"/>
  <c r="O21" i="7"/>
  <c r="I21" i="7"/>
  <c r="C21" i="7"/>
  <c r="H60" i="6"/>
  <c r="F60" i="6"/>
  <c r="I59" i="6"/>
  <c r="I58" i="6"/>
  <c r="I57" i="6"/>
  <c r="I56" i="6"/>
  <c r="I55" i="6"/>
  <c r="I54" i="6"/>
  <c r="H42" i="6"/>
  <c r="H41" i="6"/>
  <c r="H39" i="6" s="1"/>
  <c r="G39" i="6"/>
  <c r="C39" i="6"/>
  <c r="I32" i="6"/>
  <c r="I31" i="6"/>
  <c r="I30" i="6"/>
  <c r="I29" i="6"/>
  <c r="F27" i="6"/>
  <c r="C27" i="6"/>
  <c r="O21" i="6"/>
  <c r="I21" i="6"/>
  <c r="C21" i="6"/>
  <c r="H60" i="5"/>
  <c r="F60" i="5"/>
  <c r="I59" i="5"/>
  <c r="I58" i="5"/>
  <c r="I57" i="5"/>
  <c r="I56" i="5"/>
  <c r="I55" i="5"/>
  <c r="I54" i="5"/>
  <c r="H42" i="5"/>
  <c r="H41" i="5"/>
  <c r="H39" i="5" s="1"/>
  <c r="G39" i="5"/>
  <c r="C39" i="5"/>
  <c r="I32" i="5"/>
  <c r="G29" i="5"/>
  <c r="I29" i="5" s="1"/>
  <c r="C27" i="5"/>
  <c r="F30" i="5" s="1"/>
  <c r="O21" i="5"/>
  <c r="I21" i="5"/>
  <c r="C21" i="5"/>
  <c r="H60" i="4"/>
  <c r="F60" i="4"/>
  <c r="I59" i="4"/>
  <c r="I58" i="4"/>
  <c r="I57" i="4"/>
  <c r="I56" i="4"/>
  <c r="I55" i="4"/>
  <c r="I54" i="4"/>
  <c r="H42" i="4"/>
  <c r="H41" i="4"/>
  <c r="H39" i="4" s="1"/>
  <c r="G39" i="4"/>
  <c r="C39" i="4"/>
  <c r="I32" i="4"/>
  <c r="I31" i="4"/>
  <c r="I30" i="4"/>
  <c r="I29" i="4"/>
  <c r="F27" i="4"/>
  <c r="C27" i="4"/>
  <c r="O21" i="4"/>
  <c r="I21" i="4"/>
  <c r="C21" i="4"/>
  <c r="H60" i="3"/>
  <c r="F60" i="3"/>
  <c r="I59" i="3"/>
  <c r="I58" i="3"/>
  <c r="I57" i="3"/>
  <c r="I56" i="3"/>
  <c r="I55" i="3"/>
  <c r="I54" i="3"/>
  <c r="H42" i="3"/>
  <c r="H41" i="3"/>
  <c r="H39" i="3" s="1"/>
  <c r="G39" i="3"/>
  <c r="C39" i="3"/>
  <c r="I32" i="3"/>
  <c r="F32" i="3"/>
  <c r="F30" i="3"/>
  <c r="G30" i="3" s="1"/>
  <c r="I30" i="3" s="1"/>
  <c r="C27" i="3"/>
  <c r="F29" i="3" s="1"/>
  <c r="O21" i="3"/>
  <c r="I21" i="3"/>
  <c r="C21" i="3"/>
  <c r="H60" i="2"/>
  <c r="F60" i="2"/>
  <c r="I59" i="2"/>
  <c r="I58" i="2"/>
  <c r="I57" i="2"/>
  <c r="I56" i="2"/>
  <c r="I55" i="2"/>
  <c r="I54" i="2"/>
  <c r="H42" i="2"/>
  <c r="H41" i="2"/>
  <c r="G39" i="2"/>
  <c r="C39" i="2"/>
  <c r="G29" i="2"/>
  <c r="I29" i="2" s="1"/>
  <c r="C27" i="2"/>
  <c r="F30" i="2" s="1"/>
  <c r="O21" i="2"/>
  <c r="I21" i="2"/>
  <c r="C21" i="2"/>
  <c r="H60" i="1"/>
  <c r="F60" i="1"/>
  <c r="I59" i="1"/>
  <c r="I58" i="1"/>
  <c r="I57" i="1"/>
  <c r="I56" i="1"/>
  <c r="I55" i="1"/>
  <c r="I54" i="1"/>
  <c r="I60" i="1" s="1"/>
  <c r="H42" i="1"/>
  <c r="H41" i="1"/>
  <c r="H39" i="1" s="1"/>
  <c r="G39" i="1"/>
  <c r="C39" i="1"/>
  <c r="I30" i="1"/>
  <c r="F30" i="1"/>
  <c r="C27" i="1"/>
  <c r="F32" i="1" s="1"/>
  <c r="G32" i="1" s="1"/>
  <c r="I32" i="1" s="1"/>
  <c r="O21" i="1"/>
  <c r="I21" i="1"/>
  <c r="C21" i="1"/>
  <c r="H39" i="9" l="1"/>
  <c r="H39" i="15"/>
  <c r="I60" i="16"/>
  <c r="F31" i="1"/>
  <c r="G31" i="1" s="1"/>
  <c r="I31" i="1" s="1"/>
  <c r="H39" i="2"/>
  <c r="I60" i="9"/>
  <c r="F31" i="16"/>
  <c r="G31" i="16" s="1"/>
  <c r="I31" i="16" s="1"/>
  <c r="I60" i="2"/>
  <c r="I60" i="4"/>
  <c r="I60" i="6"/>
  <c r="I60" i="8"/>
  <c r="F32" i="15"/>
  <c r="G32" i="15" s="1"/>
  <c r="I32" i="15" s="1"/>
  <c r="F31" i="2"/>
  <c r="G31" i="2" s="1"/>
  <c r="I31" i="2" s="1"/>
  <c r="F29" i="16"/>
  <c r="F27" i="16" s="1"/>
  <c r="I60" i="3"/>
  <c r="I60" i="5"/>
  <c r="I60" i="7"/>
  <c r="F30" i="14"/>
  <c r="I60" i="14"/>
  <c r="G29" i="3"/>
  <c r="I29" i="3" s="1"/>
  <c r="G30" i="2"/>
  <c r="I30" i="2" s="1"/>
  <c r="G30" i="5"/>
  <c r="I30" i="5" s="1"/>
  <c r="F31" i="10"/>
  <c r="G31" i="10" s="1"/>
  <c r="I31" i="10" s="1"/>
  <c r="F32" i="2"/>
  <c r="G32" i="2" s="1"/>
  <c r="I32" i="2" s="1"/>
  <c r="F31" i="5"/>
  <c r="G31" i="5" s="1"/>
  <c r="I31" i="5" s="1"/>
  <c r="G29" i="7"/>
  <c r="I29" i="7" s="1"/>
  <c r="F29" i="10"/>
  <c r="F29" i="1"/>
  <c r="F30" i="7"/>
  <c r="F27" i="7" s="1"/>
  <c r="F27" i="9"/>
  <c r="F32" i="10"/>
  <c r="G32" i="10" s="1"/>
  <c r="I32" i="10" s="1"/>
  <c r="F29" i="15"/>
  <c r="F32" i="5"/>
  <c r="F31" i="3"/>
  <c r="G31" i="3" s="1"/>
  <c r="I31" i="3" s="1"/>
  <c r="F32" i="14"/>
  <c r="G32" i="14" s="1"/>
  <c r="I32" i="14" s="1"/>
  <c r="F30" i="15"/>
  <c r="F27" i="15" l="1"/>
  <c r="G29" i="1"/>
  <c r="I29" i="1" s="1"/>
  <c r="F27" i="1"/>
  <c r="F27" i="3"/>
  <c r="F27" i="5"/>
  <c r="G29" i="10"/>
  <c r="I29" i="10" s="1"/>
  <c r="F27" i="10"/>
  <c r="F27" i="14"/>
  <c r="F27" i="2"/>
</calcChain>
</file>

<file path=xl/sharedStrings.xml><?xml version="1.0" encoding="utf-8"?>
<sst xmlns="http://schemas.openxmlformats.org/spreadsheetml/2006/main" count="1741" uniqueCount="234">
  <si>
    <t xml:space="preserve">«УТВЕРЖДЕНА
приказом 
Министерства финансов 
Удмуртской Республики
от  «6» мая 2022 года № 153
</t>
  </si>
  <si>
    <t xml:space="preserve">Форма отчета
об использовании иного межбюджетного трансферта из бюджета Удмуртской Республики бюджету муниципального образования в Удмуртской Республике на софинансирование инициативного проекта, выдвигаемого для получения финансовой поддержки за счет межбюджетных трансфертов из бюджета Удмуртской Республики </t>
  </si>
  <si>
    <t>Нарастающим итогом по состоянию на:</t>
  </si>
  <si>
    <t>Наименование муниципального образования в Удмуртской Республике:</t>
  </si>
  <si>
    <t>"Город Воткинск"</t>
  </si>
  <si>
    <t xml:space="preserve">Раздел 1. </t>
  </si>
  <si>
    <t xml:space="preserve">1. Сведения об использовании иного межбюджетного трансферта из бюджета Удмуртской Республики бюджету муниципального образования в Удмуртской Республике на софинансирование инициативного проекта, выдвигаемого для получения финансовой поддержки за счет межбюджетных трансфертов из бюджета Удмуртской Республики , в соответствии с соглашением о предоставлении иного межбюджетного трансферта из бюджета Удмуртской Республики бюджету муниципального образования в Удмуртской Республике на софинансирование инициативного проекта, выдвигаемого для получения финансовой поддержки за счет межбюджетных трансфертов из бюджета Удмуртской Республики (далее - Соглашение): 
</t>
  </si>
  <si>
    <t>№ п/п</t>
  </si>
  <si>
    <t>Наименование инициативного проекта выдвигаемого для получения финансовой поддержки за счет межбюджетных трансфертов из бюджета Удмуртской Республики</t>
  </si>
  <si>
    <t>Предусмотрено денежных средств на реализацию инициативного проекта выдвигаемого для получения финансовой поддержки за счет межбюджетных трансфертов из бюджета Удмуртской Республики,  по Соглашению,  руб.</t>
  </si>
  <si>
    <t xml:space="preserve">Поступило денежных средств в бюджет муниципального образования 
на реализацию инициативного проекта, выдвигаемого для получения финансовой поддержки за счет межбюджетных трансфертов из бюджета Удмуртской Республики,  руб.
</t>
  </si>
  <si>
    <t xml:space="preserve">Заключено муниципальных контрактов (принято обязательств по оплате) в целях реализации инициативного проекта, выдвигаемого для получения финансовой поддержки за счет межбюджетных трансфертов из бюджета Удмуртской Республики, руб. </t>
  </si>
  <si>
    <t xml:space="preserve">Кассовый расход денежных средств 
на реализацию инициативного проекта, выдвигаемого для получения финансовой поддержки за счет межбюджетных трансфертов из бюджета Удмуртской Республики,  руб.
</t>
  </si>
  <si>
    <t>Примечание</t>
  </si>
  <si>
    <t>всего</t>
  </si>
  <si>
    <t>в том числе</t>
  </si>
  <si>
    <t>за счет бюджета Удмуртской Республики</t>
  </si>
  <si>
    <t>за счет  бюджета муниципального образования</t>
  </si>
  <si>
    <t xml:space="preserve">за счет инициативных платежей  населения муниципального образования (далее- жители) </t>
  </si>
  <si>
    <t>за счет инициативных платежей  юридических лиц, индивидуальных предпринимателей, крестьянских (фермерских) хозяйств, физических лиц</t>
  </si>
  <si>
    <t xml:space="preserve">за счет инициативных платежей  жителей </t>
  </si>
  <si>
    <t>«Аленкин парк» на Молодежной»</t>
  </si>
  <si>
    <t>2. Сведения о сумме возврата неиспользованного остатка ного межбюджетного трансферта из бюджета Удмуртской Республики бюджету муниципального образования в Удмуртской Республике на софинансирование инициативного проекта, выдвигаемого для получения финансовой поддержки за счет межбюджетных трансфертов из бюджета Удмуртской Республики:**</t>
  </si>
  <si>
    <t xml:space="preserve">Источники финансирования инициативного проекта </t>
  </si>
  <si>
    <t xml:space="preserve">Предусмотрено по Соглашению, руб.  </t>
  </si>
  <si>
    <t>Размер от стоимости инициативного проекта,%</t>
  </si>
  <si>
    <t xml:space="preserve"> Общая стоимость инициативного проекта в результате проведения конкурсных процедур, руб. </t>
  </si>
  <si>
    <t xml:space="preserve">Сумма возврата, руб. </t>
  </si>
  <si>
    <t xml:space="preserve">Стоимость проекта, </t>
  </si>
  <si>
    <t>в том числе:</t>
  </si>
  <si>
    <t xml:space="preserve">Иной межбюджетный трансферт из бюджета УР </t>
  </si>
  <si>
    <t xml:space="preserve">Финансирование за счет  бюджета муниципального образования </t>
  </si>
  <si>
    <t>Финансирование  за счет инициативных платежей жителей</t>
  </si>
  <si>
    <t>Финансирование за счет инициативных платежей  юридических лиц, индивидуальных предпринимателей, крестьянских (фермерских) хозяйств, физических лиц</t>
  </si>
  <si>
    <t xml:space="preserve">Раздел 2. </t>
  </si>
  <si>
    <t>1. Сведения об объемах имущественного и (или) трудового участия жителей, иных заинтересованных лиц в инициативный проект, выдвигаемый для получения финансовой поддержки за счет межбюджетных трансфертов из бюджета Удмуртской Республики:</t>
  </si>
  <si>
    <t>Наименование</t>
  </si>
  <si>
    <t xml:space="preserve">План в соответствии с заявкой администрации муниципального образования, поданной в текущем году для участия в конкурсном отборе  инициативных проектов, выдвигаемых  для получения финансовой поддержки за счет межбюджетных трансфертов из бюджета Удмуртской Республики, руб. </t>
  </si>
  <si>
    <t xml:space="preserve">Факт, руб. </t>
  </si>
  <si>
    <t xml:space="preserve">Отклонение, руб. </t>
  </si>
  <si>
    <t>Причины отклонения</t>
  </si>
  <si>
    <t>Имущественное и (или) трудовое участие всего,</t>
  </si>
  <si>
    <t>участие жителей</t>
  </si>
  <si>
    <t>участие иных заинтересованных лиц</t>
  </si>
  <si>
    <t>2. Описание имущественного и (или) трудового участия жителей, иных заинтересованных лиц в инициативный проект, выдвигаемый для получения финансовой поддержки за счет межбюджетных трансфертов из бюджета Удмуртской Республики:</t>
  </si>
  <si>
    <t>2.1. Жители:</t>
  </si>
  <si>
    <t>очистка участка от мусора, расчистка площадей от кустарника и мелколесья вручную, корчевка пней вручную, планировка участка вручную, подготовка почвы для устройства газона, посев газонов</t>
  </si>
  <si>
    <t>2.2. Иные заинтересованные лица:</t>
  </si>
  <si>
    <t>устройство подстилающих и выравнивающих слоев оснований из песка, песок природный, перегной, аренда экскаватор, аренда самосвала, семена газонных трав</t>
  </si>
  <si>
    <t xml:space="preserve">3. Перечень мероприятий по реализации инициативного проекта, выдвигаемого для получения финансовой поддержки за счет межбюджетных трансфертов из бюджета Удмуртской Республики:
</t>
  </si>
  <si>
    <t>Виды работ (услуг)</t>
  </si>
  <si>
    <t xml:space="preserve">Описание </t>
  </si>
  <si>
    <t xml:space="preserve">План в соответствии с заявкой администрации муниципального образования поданной в текущем году для участия в конкурсном отборе инициативных проектов, выдвигаемых  для получения финансовой поддержки за счет межбюджетных трансфертов из бюджета Удмуртской Республики, 
руб.
</t>
  </si>
  <si>
    <t>Кассовый расход, руб.</t>
  </si>
  <si>
    <t>Разработка и проверка технической документации</t>
  </si>
  <si>
    <t>Ремонтно-строительные работы (в соответствии со сметой)</t>
  </si>
  <si>
    <t>устройство подстилающих и выравнивающих слоев оснований из песка, устройство цементобетонных покрытий, устройство противоскользящего дорожного покрытия, устройство ограждений, установка сетки волейбольной и стоек баскетбольных</t>
  </si>
  <si>
    <t>Экономия по результатам торгов, удержание неустойки</t>
  </si>
  <si>
    <t>Приобретение материалов (кроме тех, которые учтены в строке «ремонтно-строительные работы»)</t>
  </si>
  <si>
    <t>Приобретение оборудования (кроме того, которое учтено в строке «ремонтно-строительные работы»)</t>
  </si>
  <si>
    <t>Строительный контроль</t>
  </si>
  <si>
    <t>Прочие расходы</t>
  </si>
  <si>
    <t>Итого</t>
  </si>
  <si>
    <t xml:space="preserve">4. К отчету прилагаются фотографии объекта по итогам реализации инициативного проекта, выдвигаемого для получения финансовой поддержки за счет межбюджетных трансфертов из бюджета Удмуртской Республики, документы (включая фотографии), отражающие участие жителей муниципального образования и организаций в безвозмездных работах и услугах, и их результаты. </t>
  </si>
  <si>
    <t>5. Сведения об итогах реализации инициативного проекта, выдвигаемого для получения финансовой поддержки за счет межбюджетных трансфертов из бюджета Удмуртской Республики:</t>
  </si>
  <si>
    <t xml:space="preserve">5.1. Объект, включенный в инициативный проект                </t>
  </si>
  <si>
    <t xml:space="preserve">                                                                                                                                              завершен.  Акт о приемке выполненных работ от 04.10.2023 № 1.⃰  </t>
  </si>
  <si>
    <t xml:space="preserve">5.2. Если инициативный проект выполнен частично, то что именно, в каком объеме и по какой причине не было выполнено:
</t>
  </si>
  <si>
    <t xml:space="preserve">                                                                                                  </t>
  </si>
  <si>
    <t>6. Дата:</t>
  </si>
  <si>
    <t>начала осуществления инициативного проекта, выдвигаемого для получения финансовой поддержки за счет межбюджетных трансфертов из бюджета Удмуртской Республики -</t>
  </si>
  <si>
    <t>30 июня 2023 года;</t>
  </si>
  <si>
    <r>
      <t>ввода объекта в эксплуатацию  –</t>
    </r>
    <r>
      <rPr>
        <b/>
        <sz val="12"/>
        <color rgb="FF92D050"/>
        <rFont val="Times New Roman"/>
      </rPr>
      <t/>
    </r>
  </si>
  <si>
    <t xml:space="preserve">                  04.10.2023</t>
  </si>
  <si>
    <t xml:space="preserve">7. К отчету прилагаются копии документов, подтверждающих фактические расходы.⃰  ⃰  </t>
  </si>
  <si>
    <r>
      <t xml:space="preserve">Начальник Управления финансов                    </t>
    </r>
    <r>
      <rPr>
        <b/>
        <sz val="12"/>
        <color theme="1"/>
        <rFont val="Times New Roman"/>
      </rPr>
      <t xml:space="preserve">___________                                       </t>
    </r>
  </si>
  <si>
    <t xml:space="preserve"> </t>
  </si>
  <si>
    <r>
      <t xml:space="preserve"> </t>
    </r>
    <r>
      <rPr>
        <sz val="9"/>
        <color theme="1"/>
        <rFont val="Times New Roman"/>
      </rPr>
      <t>(подпись)</t>
    </r>
    <r>
      <rPr>
        <sz val="11"/>
        <color theme="1"/>
        <rFont val="Times New Roman"/>
      </rPr>
      <t xml:space="preserve">                                 </t>
    </r>
  </si>
  <si>
    <t>(расшифровка подписи)</t>
  </si>
  <si>
    <r>
      <t xml:space="preserve">Глава муниципального образования       </t>
    </r>
    <r>
      <rPr>
        <b/>
        <sz val="12"/>
        <color rgb="FF92D050"/>
        <rFont val="Times New Roman"/>
      </rPr>
      <t xml:space="preserve"> </t>
    </r>
    <r>
      <rPr>
        <b/>
        <sz val="12"/>
        <color theme="1"/>
        <rFont val="Times New Roman"/>
      </rPr>
      <t xml:space="preserve">        ___________                                          </t>
    </r>
  </si>
  <si>
    <r>
      <t xml:space="preserve"> </t>
    </r>
    <r>
      <rPr>
        <sz val="9"/>
        <color theme="1"/>
        <rFont val="Times New Roman"/>
      </rPr>
      <t>(подпись)</t>
    </r>
    <r>
      <rPr>
        <sz val="11"/>
        <color theme="1"/>
        <rFont val="Times New Roman"/>
      </rPr>
      <t xml:space="preserve">                            </t>
    </r>
  </si>
  <si>
    <t xml:space="preserve">(расшифровка подписи) </t>
  </si>
  <si>
    <t>М.П.</t>
  </si>
  <si>
    <t>Дата</t>
  </si>
  <si>
    <r>
      <t xml:space="preserve">Исполнитель                                                         </t>
    </r>
    <r>
      <rPr>
        <sz val="12"/>
        <color rgb="FF92D050"/>
        <rFont val="Times New Roman"/>
      </rPr>
      <t xml:space="preserve"> </t>
    </r>
    <r>
      <rPr>
        <sz val="12"/>
        <rFont val="Times New Roman"/>
      </rPr>
      <t xml:space="preserve">___________                                        </t>
    </r>
  </si>
  <si>
    <t>(телефон)</t>
  </si>
  <si>
    <t>______________________________________________________________________________________________________________________________________________________________________________________________</t>
  </si>
  <si>
    <t>⃰ Указываются реквизиты акта ввода в эксплуатацию, акта выполненных работ, документа, подтверждающего поставку</t>
  </si>
  <si>
    <t xml:space="preserve">** Отчетные данные предоставляются по итогам реализации инициативного проекта, выдвигаемого для получения финансовой поддержки за счет межбюджетных трансфертов из бюджета Удмуртской Республики
</t>
  </si>
  <si>
    <t>«Исток» (ремонт водопровода на территории ТОС «Григорьевский»)»</t>
  </si>
  <si>
    <t>2. Сведения о сумме возврата неиспользованного остатка иного межбюджетного трансферта из бюджета Удмуртской Республики бюджету муниципального образования в Удмуртской Республике на софинансирование инициативного проекта, выдвигаемого для получения финансовой поддержки за счет межбюджетных трансфертов из бюджета Удмуртской Республики:**</t>
  </si>
  <si>
    <t>разработка грунта вручную в траншеях глубиной до 2 м, устройство песчаного основания под трубопроводы, песок природный II класса, доработка грунта вручную в траншеях глубиной до 2 м</t>
  </si>
  <si>
    <t>люк чугунный</t>
  </si>
  <si>
    <t>разработка грунта в траншеях экскаватором, засыпка траншей и котлованов, укладка трубопроводов, устройство колодцев, установка пожарного гидранта, промывка с дезинфекцией трубопроводов</t>
  </si>
  <si>
    <t>Экономия по результатам торгов</t>
  </si>
  <si>
    <t xml:space="preserve">                                                                                                                                              завершен. Акт о приемке выполненных работ от 02.08.2023 № 1.⃰  </t>
  </si>
  <si>
    <t xml:space="preserve">                                                                                                          </t>
  </si>
  <si>
    <t>26 июня 2023 года;</t>
  </si>
  <si>
    <t xml:space="preserve">                                           не введен⃰  ⃰</t>
  </si>
  <si>
    <r>
      <t xml:space="preserve">Начальник Управления финансов                      </t>
    </r>
    <r>
      <rPr>
        <b/>
        <sz val="12"/>
        <color theme="1"/>
        <rFont val="Times New Roman"/>
      </rPr>
      <t xml:space="preserve">___________                                       </t>
    </r>
  </si>
  <si>
    <r>
      <rPr>
        <sz val="9"/>
        <color theme="1"/>
        <rFont val="Times New Roman"/>
      </rPr>
      <t xml:space="preserve">                               (подпись)</t>
    </r>
    <r>
      <rPr>
        <sz val="11"/>
        <color theme="1"/>
        <rFont val="Times New Roman"/>
      </rPr>
      <t xml:space="preserve">                                 </t>
    </r>
  </si>
  <si>
    <r>
      <t xml:space="preserve">Глава муниципального образования       </t>
    </r>
    <r>
      <rPr>
        <b/>
        <sz val="12"/>
        <color rgb="FF92D050"/>
        <rFont val="Times New Roman"/>
      </rPr>
      <t xml:space="preserve"> </t>
    </r>
    <r>
      <rPr>
        <b/>
        <sz val="12"/>
        <color theme="1"/>
        <rFont val="Times New Roman"/>
      </rPr>
      <t xml:space="preserve">                    ___________                             </t>
    </r>
  </si>
  <si>
    <r>
      <rPr>
        <sz val="9"/>
        <color theme="1"/>
        <rFont val="Times New Roman"/>
      </rPr>
      <t xml:space="preserve">                                   (подпись)</t>
    </r>
    <r>
      <rPr>
        <sz val="11"/>
        <color theme="1"/>
        <rFont val="Times New Roman"/>
      </rPr>
      <t xml:space="preserve">                                 </t>
    </r>
  </si>
  <si>
    <r>
      <t xml:space="preserve">Исполнитель                                                 </t>
    </r>
    <r>
      <rPr>
        <sz val="12"/>
        <color rgb="FF92D050"/>
        <rFont val="Times New Roman"/>
      </rPr>
      <t xml:space="preserve">               </t>
    </r>
    <r>
      <rPr>
        <sz val="12"/>
        <rFont val="Times New Roman"/>
      </rPr>
      <t xml:space="preserve">___________                                 </t>
    </r>
  </si>
  <si>
    <r>
      <rPr>
        <sz val="9"/>
        <color theme="1"/>
        <rFont val="Times New Roman"/>
      </rPr>
      <t xml:space="preserve">                          (подпись)</t>
    </r>
    <r>
      <rPr>
        <sz val="11"/>
        <color theme="1"/>
        <rFont val="Times New Roman"/>
      </rPr>
      <t xml:space="preserve">                                 </t>
    </r>
  </si>
  <si>
    <t>«Наш двор. Путь к успеху» (устройство детской площадки в районе дома № 3 по ул. Зверева)»</t>
  </si>
  <si>
    <t>подготовка посадочных мест для деревьев-саженцев, деревья-саженцы с кроной, посадка многолетних цветов, вазоны, разборка бетонных дорожек, приобретение грунта и чернозема, приобретение и установка скамеек, сирень кустовая, посадка цветов в клумбы, рабатки, вазы-цветочницы, демонтаж металлических конструкций</t>
  </si>
  <si>
    <t>вырубка деревьев, корчевка пней, срезка кустарников, восстановление профиля канав, погрузка и вывоз мусора, подключение опор освещения</t>
  </si>
  <si>
    <t>разработка грунта бульдозерами с перемещением, установка бортовых камней, устройство резинового бордюра, устройство подстилающих и выравнивающих слоев оснований из песка, установка МАФов, устройство наружного освещения</t>
  </si>
  <si>
    <t>Экономия по результатм торгов, уменьшение суммы контракта согласно КС-2</t>
  </si>
  <si>
    <t xml:space="preserve">                                                                                                                                              завершен. Акт выполненных работ № 1 от 13.10.2023  </t>
  </si>
  <si>
    <t xml:space="preserve">                                                                                                         </t>
  </si>
  <si>
    <t xml:space="preserve">               13.10.2023</t>
  </si>
  <si>
    <r>
      <t xml:space="preserve">Начальник Управления финансов                    </t>
    </r>
    <r>
      <rPr>
        <b/>
        <sz val="12"/>
        <color theme="1"/>
        <rFont val="Times New Roman"/>
      </rPr>
      <t xml:space="preserve">___________                                   </t>
    </r>
    <r>
      <rPr>
        <sz val="12"/>
        <color theme="1"/>
        <rFont val="Times New Roman"/>
      </rPr>
      <t xml:space="preserve">     </t>
    </r>
  </si>
  <si>
    <r>
      <t xml:space="preserve">Глава муниципального образования       </t>
    </r>
    <r>
      <rPr>
        <b/>
        <sz val="12"/>
        <color rgb="FF92D050"/>
        <rFont val="Times New Roman"/>
      </rPr>
      <t xml:space="preserve"> </t>
    </r>
    <r>
      <rPr>
        <b/>
        <sz val="12"/>
        <color theme="1"/>
        <rFont val="Times New Roman"/>
      </rPr>
      <t xml:space="preserve">        ___________                                       </t>
    </r>
  </si>
  <si>
    <r>
      <t xml:space="preserve">Исполнитель                                                       </t>
    </r>
    <r>
      <rPr>
        <sz val="12"/>
        <color rgb="FF92D050"/>
        <rFont val="Times New Roman"/>
      </rPr>
      <t xml:space="preserve"> </t>
    </r>
    <r>
      <rPr>
        <sz val="12"/>
        <rFont val="Times New Roman"/>
      </rPr>
      <t xml:space="preserve">___________                                        </t>
    </r>
  </si>
  <si>
    <t>«Наша дорога» (ремонт дороги по ул. Казенова)»</t>
  </si>
  <si>
    <t>разработка грунта вручную, устройство основания из песка, укладка труб, засыпка труб грунтом, разборка существующих железобетонных конструкций канавы с вывозом и утилизацией</t>
  </si>
  <si>
    <t>разработка грунта экскаватором, песок природный II класс, средний, трубы стальные бесшовные</t>
  </si>
  <si>
    <t>разработка грунта с погрузкой на автомобили-самосвалы, перевозка грузов, устройство подстилающих и выравнивающих слоев оснований из песка, устройство водосборных сооружений из железобетонных лотков</t>
  </si>
  <si>
    <t xml:space="preserve">                                                                                                                                             завершен.  Акт о приемке выполненных работ от 05.10.2023 № 8.⃰  </t>
  </si>
  <si>
    <t xml:space="preserve">                                 05.10.2023</t>
  </si>
  <si>
    <r>
      <t xml:space="preserve">Начальник Управления финансов                    </t>
    </r>
    <r>
      <rPr>
        <b/>
        <sz val="12"/>
        <color theme="1"/>
        <rFont val="Times New Roman"/>
      </rPr>
      <t xml:space="preserve">___________                                   </t>
    </r>
    <r>
      <rPr>
        <sz val="12"/>
        <color theme="1"/>
        <rFont val="Times New Roman"/>
      </rPr>
      <t xml:space="preserve">    </t>
    </r>
  </si>
  <si>
    <r>
      <t xml:space="preserve">Глава муниципального образования       </t>
    </r>
    <r>
      <rPr>
        <b/>
        <sz val="12"/>
        <color rgb="FF92D050"/>
        <rFont val="Times New Roman"/>
      </rPr>
      <t xml:space="preserve"> </t>
    </r>
    <r>
      <rPr>
        <b/>
        <sz val="12"/>
        <color theme="1"/>
        <rFont val="Times New Roman"/>
      </rPr>
      <t xml:space="preserve">         ___________                                      </t>
    </r>
  </si>
  <si>
    <r>
      <t xml:space="preserve">Исполнитель                                                 </t>
    </r>
    <r>
      <rPr>
        <sz val="12"/>
        <color rgb="FF92D050"/>
        <rFont val="Times New Roman"/>
      </rPr>
      <t xml:space="preserve">       </t>
    </r>
    <r>
      <rPr>
        <sz val="12"/>
        <rFont val="Times New Roman"/>
      </rPr>
      <t xml:space="preserve">___________                                        </t>
    </r>
  </si>
  <si>
    <t>«Нескучайка» (устройство детской площадки в районе дома № 48 по ул. Луначарского)»</t>
  </si>
  <si>
    <t>подрезка деревьев и кустарников, демонтаж металлических и бетонных конструкций, погрузка и вывоз строительного мусора</t>
  </si>
  <si>
    <t>снятие плодородного слоя, выравнивание и уплотнение площадки, отсыпка площадки</t>
  </si>
  <si>
    <t>подготовка территории, установка МАФов</t>
  </si>
  <si>
    <t>Экономия по результатам проведения торгов</t>
  </si>
  <si>
    <r>
      <t xml:space="preserve">                                                                                                                                              завершен. </t>
    </r>
    <r>
      <rPr>
        <sz val="12"/>
        <rFont val="Times New Roman"/>
      </rPr>
      <t xml:space="preserve">Акт выполненных работ от 31.08.2023 № 10⃰  </t>
    </r>
  </si>
  <si>
    <r>
      <t xml:space="preserve">Начальник Управления финансов             </t>
    </r>
    <r>
      <rPr>
        <b/>
        <sz val="12"/>
        <color theme="1"/>
        <rFont val="Times New Roman"/>
      </rPr>
      <t xml:space="preserve">___________                                           </t>
    </r>
  </si>
  <si>
    <r>
      <t xml:space="preserve">Глава муниципального образования       </t>
    </r>
    <r>
      <rPr>
        <b/>
        <sz val="12"/>
        <color rgb="FF92D050"/>
        <rFont val="Times New Roman"/>
      </rPr>
      <t xml:space="preserve"> </t>
    </r>
    <r>
      <rPr>
        <b/>
        <sz val="12"/>
        <color theme="1"/>
        <rFont val="Times New Roman"/>
      </rPr>
      <t xml:space="preserve">     ___________                                       </t>
    </r>
  </si>
  <si>
    <r>
      <t xml:space="preserve">Исполнитель                                                 </t>
    </r>
    <r>
      <rPr>
        <sz val="12"/>
        <color rgb="FF92D050"/>
        <rFont val="Times New Roman"/>
      </rPr>
      <t xml:space="preserve">    </t>
    </r>
    <r>
      <rPr>
        <sz val="12"/>
        <rFont val="Times New Roman"/>
      </rPr>
      <t xml:space="preserve">___________                                       </t>
    </r>
  </si>
  <si>
    <t>«Подземная лаборатория» (устройство канализации по ул. Свердлова)»</t>
  </si>
  <si>
    <t>очистка территории от кустарников, очистка территории от покрышек, вывоз на утилизацию, разработка грунта вручную</t>
  </si>
  <si>
    <t>устройство песчаного основания под трубопроводы, смесь песчаная для строительных работ (песок природный - 50%, песок обогащенный - 50%)</t>
  </si>
  <si>
    <t>разработка грунта, доработка грунта вручную, погрузка грунта, засыпка траншей и котлованов, укладка канализационных труб, устройство канализационных колодцев, перевозка грузов</t>
  </si>
  <si>
    <t xml:space="preserve">                                                                                                                                              завершен. Акт о приемке выполненных работ от 30.08.2023 № 1.⃰    </t>
  </si>
  <si>
    <t>03 июля 2023 года;</t>
  </si>
  <si>
    <r>
      <t xml:space="preserve">Начальник Управления финансов                 </t>
    </r>
    <r>
      <rPr>
        <b/>
        <sz val="12"/>
        <color theme="1"/>
        <rFont val="Times New Roman"/>
      </rPr>
      <t xml:space="preserve">___________                                   </t>
    </r>
    <r>
      <rPr>
        <sz val="12"/>
        <color theme="1"/>
        <rFont val="Times New Roman"/>
      </rPr>
      <t xml:space="preserve">          </t>
    </r>
  </si>
  <si>
    <r>
      <t xml:space="preserve">        </t>
    </r>
    <r>
      <rPr>
        <sz val="9"/>
        <color theme="1"/>
        <rFont val="Times New Roman"/>
      </rPr>
      <t>(подпись)</t>
    </r>
    <r>
      <rPr>
        <sz val="11"/>
        <color theme="1"/>
        <rFont val="Times New Roman"/>
      </rPr>
      <t xml:space="preserve">                                 </t>
    </r>
  </si>
  <si>
    <r>
      <t xml:space="preserve">Глава муниципального образования       </t>
    </r>
    <r>
      <rPr>
        <b/>
        <sz val="12"/>
        <color rgb="FF92D050"/>
        <rFont val="Times New Roman"/>
      </rPr>
      <t xml:space="preserve"> </t>
    </r>
    <r>
      <rPr>
        <b/>
        <sz val="12"/>
        <color theme="1"/>
        <rFont val="Times New Roman"/>
      </rPr>
      <t xml:space="preserve">            ___________                                      </t>
    </r>
  </si>
  <si>
    <r>
      <t xml:space="preserve">      </t>
    </r>
    <r>
      <rPr>
        <sz val="9"/>
        <color theme="1"/>
        <rFont val="Times New Roman"/>
      </rPr>
      <t>(подпись)</t>
    </r>
    <r>
      <rPr>
        <sz val="11"/>
        <color theme="1"/>
        <rFont val="Times New Roman"/>
      </rPr>
      <t xml:space="preserve">                                 </t>
    </r>
  </si>
  <si>
    <r>
      <t xml:space="preserve">Исполнитель                                                 </t>
    </r>
    <r>
      <rPr>
        <sz val="12"/>
        <color rgb="FF92D050"/>
        <rFont val="Times New Roman"/>
      </rPr>
      <t xml:space="preserve">           </t>
    </r>
    <r>
      <rPr>
        <sz val="12"/>
        <rFont val="Times New Roman"/>
      </rPr>
      <t xml:space="preserve">___________                                   </t>
    </r>
  </si>
  <si>
    <t>«Радуга» (устройство детской площадки в районе дома № 10 по ул. Луначарского)»</t>
  </si>
  <si>
    <t>очистка участка от мусора, расчистка территории от кустарника вручную, планировка участка вручную, разборка дорожек из железобетонных плит, демонтаж металлических конструкций, подготовка почвы для устройства газона, посев газонов</t>
  </si>
  <si>
    <t>планировка площадей бульдозерами, перегной, песок природный обогащенный, предоставление экскаватора, предоставление самосвала</t>
  </si>
  <si>
    <t>устройство подстилающих и выравнивающих слоев оснований из песка, установка МАФов, установка ограждения</t>
  </si>
  <si>
    <t xml:space="preserve">                                                                                                                                             завершен. Акт о приемке выполненных работ № 1 от 20.12.2023⃰  </t>
  </si>
  <si>
    <t xml:space="preserve">                                                                                                          ведутся работы⃰⃰  ⃰ </t>
  </si>
  <si>
    <t>27 июня 2023 года;</t>
  </si>
  <si>
    <r>
      <t xml:space="preserve">Глава муниципального образования       </t>
    </r>
    <r>
      <rPr>
        <b/>
        <sz val="12"/>
        <color rgb="FF92D050"/>
        <rFont val="Times New Roman"/>
      </rPr>
      <t xml:space="preserve"> </t>
    </r>
    <r>
      <rPr>
        <b/>
        <sz val="12"/>
        <color theme="1"/>
        <rFont val="Times New Roman"/>
      </rPr>
      <t xml:space="preserve">        ___________                                        </t>
    </r>
  </si>
  <si>
    <r>
      <t xml:space="preserve">Исполнитель                                                       </t>
    </r>
    <r>
      <rPr>
        <sz val="12"/>
        <color rgb="FF92D050"/>
        <rFont val="Times New Roman"/>
      </rPr>
      <t xml:space="preserve"> </t>
    </r>
    <r>
      <rPr>
        <sz val="12"/>
        <rFont val="Times New Roman"/>
      </rPr>
      <t xml:space="preserve">___________                                       </t>
    </r>
  </si>
  <si>
    <t>«Уютный дом» (устройство системы водоотведения на территории ТОС «Содружество»)»</t>
  </si>
  <si>
    <t>очистка территории от кустарниковой растительности, разработка грунта вручную</t>
  </si>
  <si>
    <t>разработка грунта в траншеях экскаватором, погрузка грунта, перевозка грузов, засыпка траншей и котлованов, укладка канализационных труб, устройство колодцев, устройство подстилающих и выравнивающих слоев оснований из щебня, устройство покрытия из асфальтобетонных смесей</t>
  </si>
  <si>
    <t xml:space="preserve">                                                                                                                                              завершен. Акт о приемке выполненных работ от 29.09.2023 № 1 ⃰  </t>
  </si>
  <si>
    <t xml:space="preserve">   29.09.2023⃰  ⃰</t>
  </si>
  <si>
    <r>
      <t xml:space="preserve">Начальник Управления финансов             </t>
    </r>
    <r>
      <rPr>
        <b/>
        <sz val="12"/>
        <color theme="1"/>
        <rFont val="Times New Roman"/>
      </rPr>
      <t xml:space="preserve">___________                                   </t>
    </r>
    <r>
      <rPr>
        <sz val="12"/>
        <color theme="1"/>
        <rFont val="Times New Roman"/>
      </rPr>
      <t xml:space="preserve">      </t>
    </r>
  </si>
  <si>
    <t xml:space="preserve">Глава муниципального образования          ___________                                       </t>
  </si>
  <si>
    <r>
      <t xml:space="preserve">Исполнитель                                                 </t>
    </r>
    <r>
      <rPr>
        <sz val="12"/>
        <color rgb="FF92D050"/>
        <rFont val="Times New Roman"/>
      </rPr>
      <t xml:space="preserve"> </t>
    </r>
    <r>
      <rPr>
        <sz val="12"/>
        <rFont val="Times New Roman"/>
      </rPr>
      <t xml:space="preserve">___________                                        </t>
    </r>
  </si>
  <si>
    <t>«Мечта детства» (устройство детской площадки в районе дома № 3 по ул. Ст. Разина)»</t>
  </si>
  <si>
    <t>очистка участка от мусора, расчистка территории от кустарников, планировка участка вручную, разборка дорожек из бетонных плит, демонтаж металлических конструкций, подготовка почвы для устройства газона, посев газонов, разборка деревянных конструкций</t>
  </si>
  <si>
    <t>разработка грунта экскаваторами, планировка участка механизированным способом, песок природный, перегной, предоставление экскаватора, предоставление самосвала</t>
  </si>
  <si>
    <t>устройство подстилающих и выравнивающих слоев оснований из песка, устройство цементобетонных покрытий, устройство противоскользящего дорожного покрытия, укладка брусчатки, установка МАФов, ограждения и освещения</t>
  </si>
  <si>
    <t xml:space="preserve">                                                                                                                        Завершен⃰. Акт о приемке выполненных работ от 27.12.2023 № 1.</t>
  </si>
  <si>
    <r>
      <t xml:space="preserve">Начальник Управления финансов             </t>
    </r>
    <r>
      <rPr>
        <b/>
        <sz val="12"/>
        <color theme="1"/>
        <rFont val="Times New Roman"/>
      </rPr>
      <t xml:space="preserve">___________                                   </t>
    </r>
    <r>
      <rPr>
        <sz val="12"/>
        <color theme="1"/>
        <rFont val="Times New Roman"/>
      </rPr>
      <t xml:space="preserve">     </t>
    </r>
  </si>
  <si>
    <r>
      <t xml:space="preserve">Глава муниципального образования       </t>
    </r>
    <r>
      <rPr>
        <b/>
        <sz val="12"/>
        <color rgb="FF92D050"/>
        <rFont val="Times New Roman"/>
      </rPr>
      <t xml:space="preserve"> </t>
    </r>
    <r>
      <rPr>
        <b/>
        <sz val="12"/>
        <color theme="1"/>
        <rFont val="Times New Roman"/>
      </rPr>
      <t xml:space="preserve">  ___________                                       </t>
    </r>
  </si>
  <si>
    <t>«Трюкач» (устройство спортивной площадки в районе дома № 5 по ул. Гастелло)»</t>
  </si>
  <si>
    <t>установка скамеек, установка заградительной сетки, приобретение ворот футбольные с баскетбольным щитом, демонтаж и утилизация металлоконструкций, демонтаж и утилизация резиновых покрышек, приобретение прожекторов, подключение освещения</t>
  </si>
  <si>
    <t>приобретение и установка камер видеонаблюдения, приобретение сетки оградительной, приобретение скамеек, приобретение и установка бетонных вазонов</t>
  </si>
  <si>
    <t>планировка площадей бульдозерами, разработка грунта с погрузкой на автомобили-самосвалы, перевозка грузов, устройство подпорной стенки, устройство подстилающих и выравнивающих слоев оснований из песка и щебня, устройство прослойки из нетканого синтетического материала, устройство фундаментных плит, устройство противоскользящего дорожного покрытия, нанесение разметки, установка ограждения, установка МАФов</t>
  </si>
  <si>
    <t xml:space="preserve">                                                                                                                                            Завершен⃰. Акт о приемке выполненных работ от 27.05.2024 № 1.</t>
  </si>
  <si>
    <t>20 ноября 2023 года;</t>
  </si>
  <si>
    <t xml:space="preserve">                                           27.05.2024</t>
  </si>
  <si>
    <t>Муниципальное образование "Город Воткинск"</t>
  </si>
  <si>
    <t>Экономия образовалась в результате проведенных торгов</t>
  </si>
  <si>
    <t>"Сила спорта" (реконструкция спортивной площадки на территории детского сада №36)</t>
  </si>
  <si>
    <t xml:space="preserve">очистка территории от строительного мусора, выкорчевывание пней, спил деревьев, планировка участка вручную </t>
  </si>
  <si>
    <t>демонтаж и вывоз спортивного оборудования, выравнивание территории механизированным сполсобом, подготовка дренажной системы под площадку</t>
  </si>
  <si>
    <t>разработка грунта, устройство подстилающих и выравнивающих слоев оснований из песка, устройство прокладочной гидроизоляции, устройство фундаментных плит, устройство противоскользящего покрытия, установка скамейки, урн, стойки волейбольной, стоек баскетбольных, погрузочно-разгрузочные работы, перевозка грузов</t>
  </si>
  <si>
    <t xml:space="preserve">                                                                                                                                              завершен.  *КС-2 №1 от 31.08.2023 г., КС-3 №1 от 31.08.2023г.</t>
  </si>
  <si>
    <t>21 июня 2023 года;</t>
  </si>
  <si>
    <t>"К спорту - вместе!" (устройство резинового покрытия волейбольно-баскетбольной площадки школы №6)</t>
  </si>
  <si>
    <t>порезка ветвей деревьев, омоложение живых изгородей, восстановление профиля канав, очистка площадки от строительного мусора, уборка мусора, подготовка почвы для устройства газанов вручную, затаривание строительного мусора в мешки</t>
  </si>
  <si>
    <t>погрузка мусора экскаваторами, предоставление самосвала для вывоза мусора, подготовка почвы для устройства газона вручную, демонтаж баскетбольных стоек, демонтаж волейбольных стоек, планировка территории механизированным способом</t>
  </si>
  <si>
    <t>устройство противоскользящего дорожного покрытия, нанесение разметки, установка стойки волейбольной, стоек баскетбольных, ворот для минифутбола с сетками, перевозка грузов</t>
  </si>
  <si>
    <t xml:space="preserve">                                                                                                                                              завершен.  *Акт о приемке выполненных работ №4 от 12 сентября 2023 года</t>
  </si>
  <si>
    <t>05 июля 2023 года</t>
  </si>
  <si>
    <t>12 сентября 2023 года.</t>
  </si>
  <si>
    <t>"Образовательно-развлекательный комплекс "Дорожная азбука 2.0" на территории МБОУ СОШ №1"</t>
  </si>
  <si>
    <t>нашли поставщика с более низкими ценами</t>
  </si>
  <si>
    <t>краска отражающая для нанесения разметки, лавочки, урны, набор "мягкий асфальт"</t>
  </si>
  <si>
    <t>установка качалки на пружине Байк, установка детского игрового комплекса, установка лабиринта, установка кроссфита с брусьями, установка уличного тренажера вертикальная тяга и жим от груди.</t>
  </si>
  <si>
    <t>ИО Качалка на пружине Байк, ДИО 13080 Детский игровой комплекс Викинг Н-1200, СДО 10030 Лабиринт, СОВ 04461,1 Кроссфит с брусьями. ТОС 05590 Уличный тренажер Вертикальная тяга и жим от груди</t>
  </si>
  <si>
    <t xml:space="preserve">Экономия образовалась в результате проведенных торгов </t>
  </si>
  <si>
    <t xml:space="preserve">                                                                                                                                              завершен.  *Товарная накладная № ИМ-30 от 07.10.2023 г., товарная накладная № ИМ-29 от 07.10.2023г., Акт №31 от 20.10.2023 г.</t>
  </si>
  <si>
    <t>14 июля 2023 года;</t>
  </si>
  <si>
    <t>20.10.2023 года.</t>
  </si>
  <si>
    <t>"Крутые виражи" (устройство мототрассы для мотошколы)"</t>
  </si>
  <si>
    <t>изменение стоимости услуги</t>
  </si>
  <si>
    <t>Вырубка деревьев в городских условиях, расчистка территории от кустарников,</t>
  </si>
  <si>
    <t xml:space="preserve"> уборка мусора, вырубка деревьев с корня без корчевки </t>
  </si>
  <si>
    <t xml:space="preserve">Корчевка пней твердых пород вручную с засыпкой ям от корчевки, погрузка грунта, погрузка мусора, </t>
  </si>
  <si>
    <t>перевозка грузов автомобилями-самосвалами, разработка продольных водоотводных и нагорных канав, корчевка пней твердых пород вручную с засыпкой ям от корчевки.</t>
  </si>
  <si>
    <t>Планировка площадей механизированным способом, разработка грунта, перевозка грузов, устройство дорожных насыпей, уплотнение грунта</t>
  </si>
  <si>
    <t>завершен; акт приемки-сдачи работ №000000000214 от 15.09.2023</t>
  </si>
  <si>
    <r>
      <t>ввода объекта в эксплуатацию  –</t>
    </r>
    <r>
      <rPr>
        <b/>
        <sz val="12"/>
        <color rgb="FF92D050"/>
        <rFont val="Times New Roman"/>
        <family val="1"/>
        <charset val="204"/>
      </rPr>
      <t/>
    </r>
  </si>
  <si>
    <t xml:space="preserve">                                     15.09.2023               года.⃰  ⃰</t>
  </si>
  <si>
    <r>
      <t xml:space="preserve"> </t>
    </r>
    <r>
      <rPr>
        <sz val="9"/>
        <color theme="1"/>
        <rFont val="Times New Roman"/>
        <family val="1"/>
        <charset val="204"/>
      </rPr>
      <t>(подпись)</t>
    </r>
    <r>
      <rPr>
        <sz val="11"/>
        <color theme="1"/>
        <rFont val="Times New Roman"/>
        <family val="1"/>
        <charset val="204"/>
      </rPr>
      <t xml:space="preserve">                                 </t>
    </r>
  </si>
  <si>
    <r>
      <t xml:space="preserve">Начальник Управления финансов                               </t>
    </r>
    <r>
      <rPr>
        <b/>
        <sz val="12"/>
        <color theme="1"/>
        <rFont val="Times New Roman"/>
        <family val="1"/>
        <charset val="204"/>
      </rPr>
      <t xml:space="preserve">___________                                              </t>
    </r>
  </si>
  <si>
    <r>
      <t xml:space="preserve">Глава муниципального образования       </t>
    </r>
    <r>
      <rPr>
        <b/>
        <sz val="12"/>
        <color rgb="FF92D050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 xml:space="preserve">                      ___________                                                 </t>
    </r>
  </si>
  <si>
    <r>
      <t xml:space="preserve">Исполнитель                                                                      </t>
    </r>
    <r>
      <rPr>
        <b/>
        <sz val="12"/>
        <color rgb="FF92D050"/>
        <rFont val="Times New Roman"/>
        <family val="1"/>
        <charset val="204"/>
      </rPr>
      <t xml:space="preserve"> ___________                                                      </t>
    </r>
    <r>
      <rPr>
        <b/>
        <u/>
        <sz val="12"/>
        <color rgb="FF92D050"/>
        <rFont val="Times New Roman"/>
        <family val="1"/>
        <charset val="204"/>
      </rPr>
      <t xml:space="preserve"> </t>
    </r>
  </si>
  <si>
    <t>"Путь чемпионов" (благоустройство территории СК "Юность")"</t>
  </si>
  <si>
    <t xml:space="preserve">Разбор бетонных конструкций </t>
  </si>
  <si>
    <t>Вывоз строительного мусора с последующей утилизацией на полигоне</t>
  </si>
  <si>
    <t>демонтаж облицовки ступеней, разборка бетонных конструкций, установка поручней, устройство дорожек и тротуаров, погрузочно-разгрузочные работы, перевозка грузов, устройство пандуса, устройство подстилающих и выравнивающих слоев оснований из щебня, асфальтирование площадки, устройство освещения</t>
  </si>
  <si>
    <t>завершен; акт о приемке выполненных работ от 31.08.2023г. №1</t>
  </si>
  <si>
    <t>31.05.2023года;</t>
  </si>
  <si>
    <t xml:space="preserve">                 10.10.2023     года.⃰  ⃰</t>
  </si>
  <si>
    <r>
      <t xml:space="preserve"> </t>
    </r>
    <r>
      <rPr>
        <sz val="9"/>
        <rFont val="Times New Roman"/>
        <family val="1"/>
        <charset val="204"/>
      </rPr>
      <t>(подпись)</t>
    </r>
    <r>
      <rPr>
        <sz val="11"/>
        <rFont val="Times New Roman"/>
        <family val="1"/>
        <charset val="204"/>
      </rPr>
      <t xml:space="preserve">                                 </t>
    </r>
  </si>
  <si>
    <r>
      <t xml:space="preserve">Начальник Управления финансов                 </t>
    </r>
    <r>
      <rPr>
        <b/>
        <sz val="12"/>
        <rFont val="Times New Roman"/>
        <family val="1"/>
        <charset val="204"/>
      </rPr>
      <t xml:space="preserve">___________                                         </t>
    </r>
  </si>
  <si>
    <r>
      <t xml:space="preserve">Глава муниципального образования       </t>
    </r>
    <r>
      <rPr>
        <b/>
        <sz val="12"/>
        <rFont val="Times New Roman"/>
        <family val="1"/>
        <charset val="204"/>
      </rPr>
      <t xml:space="preserve">            ___________                                      </t>
    </r>
  </si>
  <si>
    <r>
      <t xml:space="preserve">Исполнитель                                                          </t>
    </r>
    <r>
      <rPr>
        <b/>
        <sz val="12"/>
        <rFont val="Times New Roman"/>
        <family val="1"/>
        <charset val="204"/>
      </rPr>
      <t xml:space="preserve"> ___________                                   </t>
    </r>
  </si>
  <si>
    <t>"Ледяной драйв" (ремонт здания на стадионе "Знамя")"</t>
  </si>
  <si>
    <t>Расчистка стен, потолка; покраска стен, потолка; покраска радиаторов, труб</t>
  </si>
  <si>
    <t>покупка расходных материалов (краска масляная, краска ВД, шпаклевка универсальная, грунтовка, кисть малярная, валик малярный для водных красок, валик малярный для масляных красок, насадка на валик, наждачная бумага)</t>
  </si>
  <si>
    <t>установка пожарной сигнализации, установка системы вентиляции, ремонт санузла, замена дверей</t>
  </si>
  <si>
    <t>завершен; акт о приемке выполненных работ №1 от 15.08.2023</t>
  </si>
  <si>
    <t xml:space="preserve">                                 31.08.2023    года.⃰  ⃰</t>
  </si>
  <si>
    <r>
      <rPr>
        <b/>
        <sz val="12"/>
        <rFont val="Times New Roman"/>
        <family val="1"/>
        <charset val="204"/>
      </rPr>
      <t xml:space="preserve">  </t>
    </r>
    <r>
      <rPr>
        <b/>
        <u/>
        <sz val="12"/>
        <rFont val="Times New Roman"/>
        <family val="1"/>
        <charset val="204"/>
      </rPr>
      <t>Н. Г. Корпачева</t>
    </r>
  </si>
  <si>
    <r>
      <t xml:space="preserve">Глава муниципального образования       </t>
    </r>
    <r>
      <rPr>
        <b/>
        <sz val="12"/>
        <rFont val="Times New Roman"/>
        <family val="1"/>
        <charset val="204"/>
      </rPr>
      <t xml:space="preserve">            ___________                               </t>
    </r>
  </si>
  <si>
    <r>
      <t xml:space="preserve">Исполнитель                                                          </t>
    </r>
    <r>
      <rPr>
        <b/>
        <sz val="12"/>
        <rFont val="Times New Roman"/>
        <family val="1"/>
        <charset val="204"/>
      </rPr>
      <t xml:space="preserve"> ___________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</si>
</sst>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"/>
    <numFmt numFmtId="165" formatCode="0.0"/>
    <numFmt numFmtId="166" formatCode="#,##0.000000"/>
    <numFmt numFmtId="167" formatCode="#,##0.00000000"/>
    <numFmt numFmtId="168" formatCode="#,##0.0000000"/>
  </numFmts>
  <fonts count="39" x14ac:knownFonts="1">
    <font>
      <sz val="11"/>
      <color theme="1"/>
      <name val="Calibri"/>
      <scheme val="minor"/>
    </font>
    <font>
      <b/>
      <sz val="12"/>
      <color theme="1"/>
      <name val="Times New Roman"/>
    </font>
    <font>
      <sz val="12"/>
      <color theme="1"/>
      <name val="Times New Roman"/>
    </font>
    <font>
      <sz val="10"/>
      <color indexed="64"/>
      <name val="Times New Roman"/>
    </font>
    <font>
      <sz val="10"/>
      <color theme="1"/>
      <name val="Times New Roman"/>
    </font>
    <font>
      <sz val="11"/>
      <color indexed="64"/>
      <name val="Times New Roman"/>
    </font>
    <font>
      <sz val="11"/>
      <color theme="1"/>
      <name val="Times New Roman"/>
    </font>
    <font>
      <sz val="11"/>
      <name val="Times New Roman"/>
    </font>
    <font>
      <sz val="12"/>
      <color theme="1"/>
      <name val="Calibri"/>
      <scheme val="minor"/>
    </font>
    <font>
      <sz val="11.5"/>
      <color theme="1"/>
      <name val="Times New Roman"/>
    </font>
    <font>
      <sz val="11.5"/>
      <color theme="1"/>
      <name val="Calibri"/>
      <scheme val="minor"/>
    </font>
    <font>
      <sz val="12"/>
      <name val="Times New Roman"/>
    </font>
    <font>
      <sz val="9"/>
      <color theme="1"/>
      <name val="Times New Roman"/>
    </font>
    <font>
      <sz val="8"/>
      <color theme="1"/>
      <name val="Times New Roman"/>
    </font>
    <font>
      <b/>
      <sz val="12"/>
      <color rgb="FF92D050"/>
      <name val="Times New Roman"/>
    </font>
    <font>
      <sz val="12"/>
      <color rgb="FF92D050"/>
      <name val="Times New Roman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.5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1.5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color rgb="FF92D05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u/>
      <sz val="12"/>
      <color rgb="FF92D05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.5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8.5"/>
      <name val="Times New Roman"/>
      <family val="1"/>
      <charset val="204"/>
    </font>
    <font>
      <sz val="11.5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3">
    <xf numFmtId="0" fontId="0" fillId="0" borderId="0" xfId="0"/>
    <xf numFmtId="0" fontId="0" fillId="0" borderId="0" xfId="0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 applyProtection="1">
      <alignment vertical="center" wrapText="1"/>
      <protection locked="0"/>
    </xf>
    <xf numFmtId="0" fontId="3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6" fillId="0" borderId="8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>
      <alignment horizontal="center" vertical="center" wrapText="1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20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>
      <alignment horizontal="center" vertical="center"/>
    </xf>
    <xf numFmtId="0" fontId="9" fillId="0" borderId="0" xfId="0" applyFont="1"/>
    <xf numFmtId="0" fontId="6" fillId="0" borderId="2" xfId="0" applyFont="1" applyBorder="1" applyAlignment="1">
      <alignment vertical="center" wrapText="1"/>
    </xf>
    <xf numFmtId="0" fontId="6" fillId="0" borderId="8" xfId="0" applyFont="1" applyBorder="1" applyAlignment="1">
      <alignment vertical="top" wrapText="1"/>
    </xf>
    <xf numFmtId="0" fontId="2" fillId="0" borderId="8" xfId="0" applyFont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 applyProtection="1">
      <alignment vertical="top" wrapText="1"/>
      <protection locked="0"/>
    </xf>
    <xf numFmtId="0" fontId="2" fillId="0" borderId="11" xfId="0" applyFont="1" applyBorder="1" applyAlignment="1" applyProtection="1">
      <alignment vertical="top" wrapText="1"/>
      <protection locked="0"/>
    </xf>
    <xf numFmtId="0" fontId="2" fillId="0" borderId="8" xfId="0" applyFont="1" applyBorder="1" applyAlignment="1" applyProtection="1">
      <alignment horizontal="center" wrapText="1"/>
      <protection locked="0"/>
    </xf>
    <xf numFmtId="0" fontId="2" fillId="0" borderId="11" xfId="0" applyFont="1" applyBorder="1" applyAlignment="1" applyProtection="1">
      <alignment horizontal="center" wrapText="1"/>
      <protection locked="0"/>
    </xf>
    <xf numFmtId="0" fontId="2" fillId="0" borderId="16" xfId="0" applyFont="1" applyBorder="1" applyAlignment="1">
      <alignment vertical="top" wrapText="1"/>
    </xf>
    <xf numFmtId="0" fontId="6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0" xfId="0" applyFont="1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1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2" fillId="0" borderId="0" xfId="0" applyFont="1"/>
    <xf numFmtId="0" fontId="2" fillId="0" borderId="0" xfId="0" applyFont="1" applyAlignment="1">
      <alignment horizontal="justify"/>
    </xf>
    <xf numFmtId="0" fontId="5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164" fontId="0" fillId="0" borderId="0" xfId="0" applyNumberFormat="1"/>
    <xf numFmtId="2" fontId="0" fillId="0" borderId="0" xfId="0" applyNumberFormat="1"/>
    <xf numFmtId="14" fontId="2" fillId="0" borderId="0" xfId="0" applyNumberFormat="1" applyFont="1" applyProtection="1">
      <protection locked="0"/>
    </xf>
    <xf numFmtId="0" fontId="6" fillId="0" borderId="22" xfId="0" applyFont="1" applyBorder="1" applyAlignment="1">
      <alignment horizontal="center" vertical="center"/>
    </xf>
    <xf numFmtId="0" fontId="8" fillId="0" borderId="0" xfId="0" applyFont="1"/>
    <xf numFmtId="0" fontId="2" fillId="0" borderId="11" xfId="0" applyFont="1" applyBorder="1" applyAlignment="1" applyProtection="1">
      <alignment horizontal="center" vertical="top" wrapText="1"/>
      <protection locked="0"/>
    </xf>
    <xf numFmtId="0" fontId="6" fillId="0" borderId="25" xfId="0" applyFont="1" applyBorder="1" applyAlignment="1">
      <alignment horizontal="center" vertical="center"/>
    </xf>
    <xf numFmtId="14" fontId="11" fillId="0" borderId="0" xfId="0" applyNumberFormat="1" applyFont="1" applyProtection="1">
      <protection locked="0"/>
    </xf>
    <xf numFmtId="165" fontId="0" fillId="0" borderId="0" xfId="0" applyNumberFormat="1"/>
    <xf numFmtId="0" fontId="2" fillId="0" borderId="0" xfId="0" applyFont="1" applyAlignment="1" applyProtection="1">
      <alignment horizontal="center"/>
      <protection locked="0"/>
    </xf>
    <xf numFmtId="0" fontId="5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2" fontId="3" fillId="0" borderId="17" xfId="0" applyNumberFormat="1" applyFont="1" applyBorder="1" applyAlignment="1">
      <alignment horizontal="center" vertical="center" wrapText="1"/>
    </xf>
    <xf numFmtId="14" fontId="2" fillId="0" borderId="0" xfId="0" applyNumberFormat="1" applyFont="1" applyProtection="1">
      <protection locked="0"/>
    </xf>
    <xf numFmtId="0" fontId="6" fillId="0" borderId="11" xfId="0" applyFont="1" applyBorder="1" applyAlignment="1" applyProtection="1">
      <alignment horizontal="center" wrapText="1"/>
      <protection locked="0"/>
    </xf>
    <xf numFmtId="0" fontId="0" fillId="0" borderId="0" xfId="0" applyFill="1"/>
    <xf numFmtId="0" fontId="17" fillId="0" borderId="0" xfId="0" applyFont="1" applyFill="1" applyAlignment="1">
      <alignment vertical="center" wrapText="1"/>
    </xf>
    <xf numFmtId="0" fontId="0" fillId="0" borderId="0" xfId="0" applyFill="1" applyAlignment="1">
      <alignment horizontal="center"/>
    </xf>
    <xf numFmtId="0" fontId="19" fillId="0" borderId="8" xfId="0" applyFont="1" applyFill="1" applyBorder="1" applyAlignment="1">
      <alignment horizontal="center" wrapText="1"/>
    </xf>
    <xf numFmtId="0" fontId="19" fillId="0" borderId="8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 applyProtection="1">
      <alignment vertical="center" wrapText="1"/>
      <protection locked="0"/>
    </xf>
    <xf numFmtId="4" fontId="20" fillId="0" borderId="17" xfId="0" applyNumberFormat="1" applyFont="1" applyFill="1" applyBorder="1" applyAlignment="1">
      <alignment horizontal="center" vertical="center" wrapText="1"/>
    </xf>
    <xf numFmtId="4" fontId="20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8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 applyAlignment="1">
      <alignment horizontal="left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4" fontId="0" fillId="0" borderId="8" xfId="0" applyNumberFormat="1" applyFill="1" applyBorder="1" applyAlignment="1">
      <alignment horizontal="center" vertical="center"/>
    </xf>
    <xf numFmtId="4" fontId="22" fillId="0" borderId="8" xfId="0" applyNumberFormat="1" applyFont="1" applyFill="1" applyBorder="1" applyAlignment="1">
      <alignment horizontal="center" vertical="center"/>
    </xf>
    <xf numFmtId="166" fontId="0" fillId="0" borderId="8" xfId="0" applyNumberFormat="1" applyFill="1" applyBorder="1" applyAlignment="1">
      <alignment horizontal="center" vertical="center"/>
    </xf>
    <xf numFmtId="167" fontId="0" fillId="0" borderId="8" xfId="0" applyNumberFormat="1" applyFill="1" applyBorder="1" applyAlignment="1">
      <alignment horizontal="center" vertical="center"/>
    </xf>
    <xf numFmtId="4" fontId="0" fillId="0" borderId="17" xfId="0" applyNumberFormat="1" applyFill="1" applyBorder="1" applyAlignment="1">
      <alignment horizontal="center" vertical="center"/>
    </xf>
    <xf numFmtId="0" fontId="0" fillId="0" borderId="0" xfId="0" applyFill="1" applyBorder="1"/>
    <xf numFmtId="0" fontId="23" fillId="0" borderId="8" xfId="0" applyFont="1" applyFill="1" applyBorder="1" applyAlignment="1">
      <alignment vertical="center" wrapText="1"/>
    </xf>
    <xf numFmtId="0" fontId="23" fillId="0" borderId="11" xfId="0" applyFont="1" applyFill="1" applyBorder="1" applyAlignment="1">
      <alignment vertical="center" wrapText="1"/>
    </xf>
    <xf numFmtId="0" fontId="0" fillId="0" borderId="8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0" borderId="17" xfId="0" applyFill="1" applyBorder="1" applyAlignment="1" applyProtection="1">
      <alignment horizontal="center" vertical="center"/>
      <protection locked="0"/>
    </xf>
    <xf numFmtId="0" fontId="0" fillId="0" borderId="25" xfId="0" applyFill="1" applyBorder="1" applyAlignment="1">
      <alignment horizontal="center" vertical="center"/>
    </xf>
    <xf numFmtId="0" fontId="24" fillId="0" borderId="0" xfId="0" applyFont="1" applyFill="1"/>
    <xf numFmtId="0" fontId="23" fillId="0" borderId="19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top" wrapText="1"/>
    </xf>
    <xf numFmtId="0" fontId="23" fillId="0" borderId="8" xfId="0" applyFont="1" applyFill="1" applyBorder="1" applyAlignment="1">
      <alignment vertical="top" wrapText="1"/>
    </xf>
    <xf numFmtId="0" fontId="17" fillId="0" borderId="8" xfId="0" applyFont="1" applyFill="1" applyBorder="1" applyAlignment="1" applyProtection="1">
      <alignment vertical="top" wrapText="1"/>
      <protection locked="0"/>
    </xf>
    <xf numFmtId="0" fontId="17" fillId="0" borderId="11" xfId="0" applyFont="1" applyFill="1" applyBorder="1" applyAlignment="1" applyProtection="1">
      <alignment vertical="top" wrapText="1"/>
      <protection locked="0"/>
    </xf>
    <xf numFmtId="4" fontId="17" fillId="0" borderId="8" xfId="0" applyNumberFormat="1" applyFont="1" applyFill="1" applyBorder="1" applyAlignment="1" applyProtection="1">
      <alignment vertical="top" wrapText="1"/>
      <protection locked="0"/>
    </xf>
    <xf numFmtId="0" fontId="0" fillId="0" borderId="0" xfId="0" applyFill="1" applyAlignment="1"/>
    <xf numFmtId="0" fontId="17" fillId="0" borderId="16" xfId="0" applyFont="1" applyFill="1" applyBorder="1" applyAlignment="1">
      <alignment vertical="top" wrapText="1"/>
    </xf>
    <xf numFmtId="0" fontId="23" fillId="0" borderId="17" xfId="0" applyFont="1" applyFill="1" applyBorder="1" applyAlignment="1">
      <alignment horizontal="center" vertical="center" wrapText="1"/>
    </xf>
    <xf numFmtId="4" fontId="17" fillId="0" borderId="17" xfId="0" applyNumberFormat="1" applyFont="1" applyFill="1" applyBorder="1" applyAlignment="1">
      <alignment vertical="top" wrapText="1"/>
    </xf>
    <xf numFmtId="0" fontId="17" fillId="0" borderId="18" xfId="0" applyFont="1" applyFill="1" applyBorder="1" applyAlignment="1">
      <alignment vertical="top" wrapText="1"/>
    </xf>
    <xf numFmtId="0" fontId="17" fillId="0" borderId="0" xfId="0" applyFont="1" applyFill="1"/>
    <xf numFmtId="0" fontId="17" fillId="0" borderId="0" xfId="0" applyFont="1" applyFill="1" applyAlignment="1"/>
    <xf numFmtId="0" fontId="28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/>
    </xf>
    <xf numFmtId="0" fontId="28" fillId="0" borderId="0" xfId="0" applyFont="1" applyFill="1" applyAlignment="1"/>
    <xf numFmtId="0" fontId="17" fillId="0" borderId="0" xfId="0" applyFont="1" applyFill="1" applyAlignment="1">
      <alignment horizontal="justify"/>
    </xf>
    <xf numFmtId="0" fontId="0" fillId="0" borderId="0" xfId="0" applyFill="1" applyAlignment="1">
      <alignment vertical="center"/>
    </xf>
    <xf numFmtId="0" fontId="22" fillId="0" borderId="0" xfId="0" applyFont="1" applyFill="1"/>
    <xf numFmtId="0" fontId="26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center"/>
    </xf>
    <xf numFmtId="0" fontId="34" fillId="0" borderId="8" xfId="0" applyFont="1" applyFill="1" applyBorder="1" applyAlignment="1">
      <alignment horizontal="center" wrapText="1"/>
    </xf>
    <xf numFmtId="0" fontId="34" fillId="0" borderId="8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22" fillId="0" borderId="17" xfId="0" applyFont="1" applyFill="1" applyBorder="1" applyAlignment="1" applyProtection="1">
      <alignment vertical="center" wrapText="1"/>
      <protection locked="0"/>
    </xf>
    <xf numFmtId="4" fontId="21" fillId="0" borderId="17" xfId="0" applyNumberFormat="1" applyFont="1" applyFill="1" applyBorder="1" applyAlignment="1">
      <alignment horizontal="center" vertical="center" wrapText="1"/>
    </xf>
    <xf numFmtId="4" fontId="21" fillId="0" borderId="17" xfId="0" applyNumberFormat="1" applyFont="1" applyFill="1" applyBorder="1" applyAlignment="1" applyProtection="1">
      <alignment horizontal="center" vertical="center" wrapText="1"/>
      <protection locked="0"/>
    </xf>
    <xf numFmtId="4" fontId="21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Fill="1" applyAlignment="1">
      <alignment horizontal="left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166" fontId="22" fillId="0" borderId="8" xfId="0" applyNumberFormat="1" applyFont="1" applyFill="1" applyBorder="1" applyAlignment="1">
      <alignment horizontal="center" vertical="center"/>
    </xf>
    <xf numFmtId="4" fontId="22" fillId="0" borderId="17" xfId="0" applyNumberFormat="1" applyFont="1" applyFill="1" applyBorder="1" applyAlignment="1">
      <alignment horizontal="center" vertical="center"/>
    </xf>
    <xf numFmtId="0" fontId="22" fillId="0" borderId="0" xfId="0" applyFont="1" applyFill="1" applyBorder="1"/>
    <xf numFmtId="0" fontId="21" fillId="0" borderId="8" xfId="0" applyFont="1" applyFill="1" applyBorder="1" applyAlignment="1">
      <alignment vertical="center" wrapText="1"/>
    </xf>
    <xf numFmtId="0" fontId="21" fillId="0" borderId="11" xfId="0" applyFont="1" applyFill="1" applyBorder="1" applyAlignment="1">
      <alignment vertical="center" wrapText="1"/>
    </xf>
    <xf numFmtId="0" fontId="22" fillId="0" borderId="8" xfId="0" applyFont="1" applyFill="1" applyBorder="1" applyAlignment="1">
      <alignment horizontal="center" vertical="center"/>
    </xf>
    <xf numFmtId="0" fontId="22" fillId="0" borderId="22" xfId="0" applyFont="1" applyFill="1" applyBorder="1" applyAlignment="1">
      <alignment horizontal="center" vertical="center"/>
    </xf>
    <xf numFmtId="0" fontId="22" fillId="0" borderId="8" xfId="0" applyFont="1" applyFill="1" applyBorder="1" applyAlignment="1" applyProtection="1">
      <alignment horizontal="center" vertical="center"/>
      <protection locked="0"/>
    </xf>
    <xf numFmtId="0" fontId="22" fillId="0" borderId="17" xfId="0" applyFont="1" applyFill="1" applyBorder="1" applyAlignment="1" applyProtection="1">
      <alignment horizontal="center" vertical="center"/>
      <protection locked="0"/>
    </xf>
    <xf numFmtId="0" fontId="22" fillId="0" borderId="25" xfId="0" applyFont="1" applyFill="1" applyBorder="1" applyAlignment="1">
      <alignment horizontal="center" vertical="center"/>
    </xf>
    <xf numFmtId="0" fontId="35" fillId="0" borderId="0" xfId="0" applyFont="1" applyFill="1"/>
    <xf numFmtId="0" fontId="21" fillId="0" borderId="19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1" fillId="0" borderId="20" xfId="0" applyFont="1" applyFill="1" applyBorder="1" applyAlignment="1">
      <alignment horizontal="center" vertical="top" wrapText="1"/>
    </xf>
    <xf numFmtId="0" fontId="21" fillId="0" borderId="8" xfId="0" applyFont="1" applyFill="1" applyBorder="1" applyAlignment="1">
      <alignment vertical="top" wrapText="1"/>
    </xf>
    <xf numFmtId="0" fontId="26" fillId="0" borderId="8" xfId="0" applyFont="1" applyFill="1" applyBorder="1" applyAlignment="1" applyProtection="1">
      <alignment vertical="top" wrapText="1"/>
      <protection locked="0"/>
    </xf>
    <xf numFmtId="0" fontId="26" fillId="0" borderId="11" xfId="0" applyFont="1" applyFill="1" applyBorder="1" applyAlignment="1" applyProtection="1">
      <alignment vertical="top" wrapText="1"/>
      <protection locked="0"/>
    </xf>
    <xf numFmtId="4" fontId="26" fillId="0" borderId="8" xfId="0" applyNumberFormat="1" applyFont="1" applyFill="1" applyBorder="1" applyAlignment="1" applyProtection="1">
      <alignment vertical="top" wrapText="1"/>
      <protection locked="0"/>
    </xf>
    <xf numFmtId="0" fontId="22" fillId="0" borderId="0" xfId="0" applyFont="1" applyFill="1" applyAlignment="1"/>
    <xf numFmtId="0" fontId="26" fillId="0" borderId="16" xfId="0" applyFont="1" applyFill="1" applyBorder="1" applyAlignment="1">
      <alignment vertical="top" wrapText="1"/>
    </xf>
    <xf numFmtId="0" fontId="21" fillId="0" borderId="17" xfId="0" applyFont="1" applyFill="1" applyBorder="1" applyAlignment="1">
      <alignment horizontal="center" vertical="center" wrapText="1"/>
    </xf>
    <xf numFmtId="4" fontId="26" fillId="0" borderId="17" xfId="0" applyNumberFormat="1" applyFont="1" applyFill="1" applyBorder="1" applyAlignment="1">
      <alignment vertical="top" wrapText="1"/>
    </xf>
    <xf numFmtId="0" fontId="26" fillId="0" borderId="18" xfId="0" applyFont="1" applyFill="1" applyBorder="1" applyAlignment="1">
      <alignment vertical="top" wrapText="1"/>
    </xf>
    <xf numFmtId="0" fontId="26" fillId="0" borderId="0" xfId="0" applyFont="1" applyFill="1"/>
    <xf numFmtId="0" fontId="26" fillId="0" borderId="0" xfId="0" applyFont="1" applyFill="1" applyAlignment="1"/>
    <xf numFmtId="0" fontId="37" fillId="0" borderId="0" xfId="0" applyFont="1" applyFill="1" applyAlignment="1">
      <alignment vertical="center"/>
    </xf>
    <xf numFmtId="0" fontId="26" fillId="0" borderId="0" xfId="0" applyFont="1" applyFill="1" applyAlignment="1">
      <alignment horizontal="center"/>
    </xf>
    <xf numFmtId="0" fontId="37" fillId="0" borderId="0" xfId="0" applyFont="1" applyFill="1" applyAlignment="1"/>
    <xf numFmtId="0" fontId="26" fillId="0" borderId="0" xfId="0" applyFont="1" applyFill="1" applyAlignment="1">
      <alignment horizontal="justify"/>
    </xf>
    <xf numFmtId="0" fontId="22" fillId="0" borderId="0" xfId="0" applyFont="1" applyFill="1" applyAlignment="1">
      <alignment vertical="center"/>
    </xf>
    <xf numFmtId="0" fontId="33" fillId="0" borderId="16" xfId="0" applyFont="1" applyFill="1" applyBorder="1" applyAlignment="1">
      <alignment horizontal="center" vertical="center" wrapText="1"/>
    </xf>
    <xf numFmtId="168" fontId="22" fillId="0" borderId="8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4" fontId="2" fillId="0" borderId="0" xfId="0" applyNumberFormat="1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7" fillId="0" borderId="20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6" fillId="0" borderId="8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0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6" fillId="0" borderId="20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wrapText="1"/>
      <protection locked="0"/>
    </xf>
    <xf numFmtId="0" fontId="10" fillId="0" borderId="0" xfId="0" applyFont="1" applyAlignment="1" applyProtection="1">
      <alignment horizontal="left" wrapText="1"/>
      <protection locked="0"/>
    </xf>
    <xf numFmtId="0" fontId="11" fillId="0" borderId="0" xfId="0" applyFont="1" applyAlignment="1" applyProtection="1">
      <alignment horizontal="center"/>
      <protection locked="0"/>
    </xf>
    <xf numFmtId="0" fontId="9" fillId="0" borderId="0" xfId="0" applyFont="1" applyAlignment="1">
      <alignment horizontal="left"/>
    </xf>
    <xf numFmtId="0" fontId="10" fillId="0" borderId="0" xfId="0" applyFont="1" applyAlignment="1" applyProtection="1">
      <alignment horizontal="left"/>
      <protection locked="0"/>
    </xf>
    <xf numFmtId="0" fontId="2" fillId="0" borderId="0" xfId="0" applyFont="1" applyAlignment="1">
      <alignment horizontal="left" vertical="center"/>
    </xf>
    <xf numFmtId="0" fontId="6" fillId="0" borderId="26" xfId="0" applyFont="1" applyBorder="1" applyAlignment="1">
      <alignment horizontal="center" vertical="center" wrapText="1"/>
    </xf>
    <xf numFmtId="0" fontId="2" fillId="0" borderId="8" xfId="0" applyFont="1" applyBorder="1" applyAlignment="1" applyProtection="1">
      <alignment horizontal="center" vertical="top" wrapText="1"/>
      <protection locked="0"/>
    </xf>
    <xf numFmtId="0" fontId="2" fillId="0" borderId="22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0" fontId="6" fillId="0" borderId="8" xfId="0" applyFont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 applyProtection="1">
      <alignment horizontal="center" wrapText="1"/>
      <protection locked="0"/>
    </xf>
    <xf numFmtId="0" fontId="2" fillId="0" borderId="8" xfId="0" applyFont="1" applyBorder="1" applyAlignment="1">
      <alignment horizontal="center" wrapText="1"/>
    </xf>
    <xf numFmtId="0" fontId="2" fillId="0" borderId="17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wrapText="1"/>
    </xf>
    <xf numFmtId="0" fontId="2" fillId="0" borderId="27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 applyProtection="1">
      <alignment horizontal="left"/>
      <protection locked="0"/>
    </xf>
    <xf numFmtId="0" fontId="12" fillId="0" borderId="0" xfId="0" applyFont="1" applyAlignment="1">
      <alignment horizontal="center"/>
    </xf>
    <xf numFmtId="14" fontId="6" fillId="0" borderId="0" xfId="0" applyNumberFormat="1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right"/>
      <protection locked="0"/>
    </xf>
    <xf numFmtId="0" fontId="5" fillId="0" borderId="1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/>
      <protection locked="0"/>
    </xf>
    <xf numFmtId="14" fontId="2" fillId="0" borderId="0" xfId="0" applyNumberFormat="1" applyFont="1" applyAlignment="1" applyProtection="1">
      <alignment horizontal="right"/>
      <protection locked="0"/>
    </xf>
    <xf numFmtId="0" fontId="5" fillId="2" borderId="2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0" fontId="7" fillId="2" borderId="20" xfId="0" applyFont="1" applyFill="1" applyBorder="1" applyAlignment="1">
      <alignment horizontal="center" vertical="top" wrapText="1"/>
    </xf>
    <xf numFmtId="0" fontId="7" fillId="2" borderId="8" xfId="0" applyFont="1" applyFill="1" applyBorder="1" applyAlignment="1">
      <alignment horizontal="center" vertical="top" wrapText="1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wrapText="1"/>
      <protection locked="0"/>
    </xf>
    <xf numFmtId="0" fontId="4" fillId="0" borderId="8" xfId="0" applyFont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 applyProtection="1">
      <alignment horizontal="left" vertical="top" wrapText="1"/>
      <protection locked="0"/>
    </xf>
    <xf numFmtId="0" fontId="2" fillId="0" borderId="22" xfId="0" applyFont="1" applyBorder="1" applyAlignment="1" applyProtection="1">
      <alignment horizontal="left" vertical="top" wrapText="1"/>
      <protection locked="0"/>
    </xf>
    <xf numFmtId="0" fontId="2" fillId="0" borderId="28" xfId="0" applyFont="1" applyBorder="1" applyAlignment="1" applyProtection="1">
      <alignment horizontal="left" vertical="top" wrapText="1"/>
      <protection locked="0"/>
    </xf>
    <xf numFmtId="0" fontId="13" fillId="0" borderId="8" xfId="0" applyFont="1" applyBorder="1" applyAlignment="1" applyProtection="1">
      <alignment horizontal="center" vertical="top" wrapText="1"/>
      <protection locked="0"/>
    </xf>
    <xf numFmtId="0" fontId="16" fillId="0" borderId="0" xfId="0" applyFont="1" applyFill="1" applyAlignment="1">
      <alignment horizontal="center"/>
    </xf>
    <xf numFmtId="0" fontId="30" fillId="0" borderId="0" xfId="0" applyFont="1" applyFill="1" applyAlignment="1">
      <alignment horizontal="left"/>
    </xf>
    <xf numFmtId="0" fontId="30" fillId="0" borderId="0" xfId="0" applyFont="1" applyFill="1" applyAlignment="1">
      <alignment horizontal="left" vertical="center" wrapText="1"/>
    </xf>
    <xf numFmtId="0" fontId="30" fillId="0" borderId="0" xfId="0" applyFont="1" applyFill="1" applyAlignment="1">
      <alignment horizontal="left" vertical="center"/>
    </xf>
    <xf numFmtId="0" fontId="28" fillId="0" borderId="0" xfId="0" applyFont="1" applyFill="1" applyAlignment="1">
      <alignment horizontal="center"/>
    </xf>
    <xf numFmtId="0" fontId="17" fillId="0" borderId="0" xfId="0" applyFont="1" applyFill="1" applyAlignment="1" applyProtection="1">
      <alignment horizontal="left" vertical="top"/>
      <protection locked="0"/>
    </xf>
    <xf numFmtId="14" fontId="0" fillId="0" borderId="0" xfId="0" applyNumberFormat="1" applyFill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28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left"/>
    </xf>
    <xf numFmtId="14" fontId="17" fillId="0" borderId="0" xfId="0" applyNumberFormat="1" applyFont="1" applyFill="1" applyAlignment="1" applyProtection="1">
      <alignment horizontal="left"/>
      <protection locked="0"/>
    </xf>
    <xf numFmtId="0" fontId="17" fillId="0" borderId="0" xfId="0" applyFont="1" applyFill="1" applyAlignment="1" applyProtection="1">
      <alignment horizontal="left"/>
      <protection locked="0"/>
    </xf>
    <xf numFmtId="0" fontId="17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left" vertical="center" wrapText="1"/>
    </xf>
    <xf numFmtId="0" fontId="17" fillId="0" borderId="0" xfId="0" applyFont="1" applyFill="1" applyAlignment="1" applyProtection="1">
      <alignment horizontal="left" vertical="center" wrapText="1"/>
      <protection locked="0"/>
    </xf>
    <xf numFmtId="0" fontId="17" fillId="0" borderId="8" xfId="0" applyFont="1" applyFill="1" applyBorder="1" applyAlignment="1" applyProtection="1">
      <alignment horizontal="center" vertical="top" wrapText="1"/>
      <protection locked="0"/>
    </xf>
    <xf numFmtId="0" fontId="17" fillId="0" borderId="8" xfId="0" applyFont="1" applyFill="1" applyBorder="1" applyAlignment="1">
      <alignment vertical="top" wrapText="1"/>
    </xf>
    <xf numFmtId="0" fontId="17" fillId="0" borderId="17" xfId="0" applyFont="1" applyFill="1" applyBorder="1" applyAlignment="1">
      <alignment horizontal="center" vertical="top" wrapText="1"/>
    </xf>
    <xf numFmtId="4" fontId="17" fillId="0" borderId="25" xfId="0" applyNumberFormat="1" applyFont="1" applyFill="1" applyBorder="1" applyAlignment="1">
      <alignment horizontal="right" vertical="top" wrapText="1"/>
    </xf>
    <xf numFmtId="4" fontId="17" fillId="0" borderId="27" xfId="0" applyNumberFormat="1" applyFont="1" applyFill="1" applyBorder="1" applyAlignment="1">
      <alignment horizontal="right" vertical="top" wrapText="1"/>
    </xf>
    <xf numFmtId="0" fontId="17" fillId="0" borderId="25" xfId="0" applyFont="1" applyFill="1" applyBorder="1" applyAlignment="1">
      <alignment vertical="top" wrapText="1"/>
    </xf>
    <xf numFmtId="0" fontId="17" fillId="0" borderId="27" xfId="0" applyFont="1" applyFill="1" applyBorder="1" applyAlignment="1">
      <alignment vertical="top" wrapText="1"/>
    </xf>
    <xf numFmtId="0" fontId="17" fillId="0" borderId="22" xfId="0" applyFont="1" applyFill="1" applyBorder="1" applyAlignment="1" applyProtection="1">
      <alignment horizontal="left" vertical="top" wrapText="1"/>
      <protection locked="0"/>
    </xf>
    <xf numFmtId="0" fontId="17" fillId="0" borderId="24" xfId="0" applyFont="1" applyFill="1" applyBorder="1" applyAlignment="1" applyProtection="1">
      <alignment horizontal="left" vertical="top" wrapText="1"/>
      <protection locked="0"/>
    </xf>
    <xf numFmtId="4" fontId="17" fillId="0" borderId="8" xfId="0" applyNumberFormat="1" applyFont="1" applyFill="1" applyBorder="1" applyAlignment="1" applyProtection="1">
      <alignment horizontal="center" vertical="top" wrapText="1"/>
      <protection locked="0"/>
    </xf>
    <xf numFmtId="0" fontId="23" fillId="0" borderId="2" xfId="0" applyFont="1" applyFill="1" applyBorder="1" applyAlignment="1">
      <alignment horizontal="center" vertical="center" wrapText="1"/>
    </xf>
    <xf numFmtId="0" fontId="23" fillId="0" borderId="21" xfId="0" applyFont="1" applyFill="1" applyBorder="1" applyAlignment="1">
      <alignment horizontal="center" vertical="center" wrapText="1"/>
    </xf>
    <xf numFmtId="0" fontId="23" fillId="0" borderId="26" xfId="0" applyFont="1" applyFill="1" applyBorder="1" applyAlignment="1">
      <alignment horizontal="center" vertical="center" wrapText="1"/>
    </xf>
    <xf numFmtId="0" fontId="25" fillId="0" borderId="0" xfId="0" applyFont="1" applyFill="1" applyAlignment="1" applyProtection="1">
      <alignment horizontal="left"/>
      <protection locked="0"/>
    </xf>
    <xf numFmtId="0" fontId="26" fillId="0" borderId="0" xfId="0" applyFont="1" applyFill="1" applyAlignment="1" applyProtection="1">
      <alignment horizontal="center"/>
      <protection locked="0"/>
    </xf>
    <xf numFmtId="0" fontId="24" fillId="0" borderId="0" xfId="0" applyFont="1" applyFill="1" applyAlignment="1">
      <alignment horizontal="left"/>
    </xf>
    <xf numFmtId="0" fontId="26" fillId="0" borderId="0" xfId="0" applyFont="1" applyFill="1" applyAlignment="1" applyProtection="1">
      <alignment horizontal="left" wrapText="1"/>
      <protection locked="0"/>
    </xf>
    <xf numFmtId="0" fontId="23" fillId="0" borderId="20" xfId="0" applyFont="1" applyFill="1" applyBorder="1" applyAlignment="1">
      <alignment horizontal="left" vertical="center" wrapText="1"/>
    </xf>
    <xf numFmtId="0" fontId="23" fillId="0" borderId="8" xfId="0" applyFont="1" applyFill="1" applyBorder="1" applyAlignment="1">
      <alignment horizontal="left" vertical="center" wrapText="1"/>
    </xf>
    <xf numFmtId="0" fontId="17" fillId="0" borderId="8" xfId="0" applyFont="1" applyFill="1" applyBorder="1" applyAlignment="1" applyProtection="1">
      <alignment horizontal="center" vertical="center" wrapText="1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23" fillId="0" borderId="16" xfId="0" applyFont="1" applyFill="1" applyBorder="1" applyAlignment="1">
      <alignment horizontal="left" vertical="center" wrapText="1"/>
    </xf>
    <xf numFmtId="0" fontId="23" fillId="0" borderId="17" xfId="0" applyFont="1" applyFill="1" applyBorder="1" applyAlignment="1">
      <alignment horizontal="left" vertical="center" wrapText="1"/>
    </xf>
    <xf numFmtId="0" fontId="17" fillId="0" borderId="17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top" wrapText="1"/>
    </xf>
    <xf numFmtId="0" fontId="23" fillId="0" borderId="8" xfId="0" applyFont="1" applyFill="1" applyBorder="1" applyAlignment="1">
      <alignment horizontal="center" vertical="top" wrapText="1"/>
    </xf>
    <xf numFmtId="0" fontId="0" fillId="0" borderId="2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23" fillId="0" borderId="20" xfId="0" applyFont="1" applyFill="1" applyBorder="1" applyAlignment="1">
      <alignment horizontal="left" vertical="top" wrapText="1"/>
    </xf>
    <xf numFmtId="0" fontId="23" fillId="0" borderId="8" xfId="0" applyFont="1" applyFill="1" applyBorder="1" applyAlignment="1">
      <alignment horizontal="left" vertical="top" wrapText="1"/>
    </xf>
    <xf numFmtId="0" fontId="17" fillId="0" borderId="8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top" wrapText="1"/>
    </xf>
    <xf numFmtId="0" fontId="20" fillId="0" borderId="17" xfId="0" applyFont="1" applyFill="1" applyBorder="1" applyAlignment="1">
      <alignment horizontal="center" vertical="top" wrapText="1"/>
    </xf>
    <xf numFmtId="4" fontId="0" fillId="0" borderId="17" xfId="0" applyNumberFormat="1" applyFill="1" applyBorder="1" applyAlignment="1" applyProtection="1">
      <alignment horizontal="center" vertical="center"/>
      <protection locked="0"/>
    </xf>
    <xf numFmtId="4" fontId="20" fillId="0" borderId="8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left" vertical="center" wrapText="1"/>
    </xf>
    <xf numFmtId="0" fontId="23" fillId="0" borderId="19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22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0" fillId="0" borderId="20" xfId="0" applyFont="1" applyFill="1" applyBorder="1" applyAlignment="1">
      <alignment horizontal="center" vertical="top" wrapText="1"/>
    </xf>
    <xf numFmtId="0" fontId="20" fillId="0" borderId="8" xfId="0" applyFont="1" applyFill="1" applyBorder="1" applyAlignment="1">
      <alignment horizontal="center" vertical="top" wrapText="1"/>
    </xf>
    <xf numFmtId="4" fontId="0" fillId="0" borderId="8" xfId="0" applyNumberFormat="1" applyFill="1" applyBorder="1" applyAlignment="1" applyProtection="1">
      <alignment horizontal="center" vertical="center"/>
      <protection locked="0"/>
    </xf>
    <xf numFmtId="0" fontId="21" fillId="0" borderId="20" xfId="0" applyFont="1" applyFill="1" applyBorder="1" applyAlignment="1">
      <alignment horizontal="center" vertical="top" wrapText="1"/>
    </xf>
    <xf numFmtId="0" fontId="21" fillId="0" borderId="8" xfId="0" applyFont="1" applyFill="1" applyBorder="1" applyAlignment="1">
      <alignment horizontal="center" vertical="top" wrapText="1"/>
    </xf>
    <xf numFmtId="4" fontId="22" fillId="0" borderId="8" xfId="0" applyNumberFormat="1" applyFont="1" applyFill="1" applyBorder="1" applyAlignment="1">
      <alignment horizontal="center" vertical="center"/>
    </xf>
    <xf numFmtId="4" fontId="21" fillId="0" borderId="8" xfId="0" applyNumberFormat="1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4" fontId="0" fillId="0" borderId="8" xfId="0" applyNumberFormat="1" applyFill="1" applyBorder="1" applyAlignment="1">
      <alignment horizontal="center" vertical="center"/>
    </xf>
    <xf numFmtId="4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8" xfId="0" applyFont="1" applyFill="1" applyBorder="1" applyAlignment="1">
      <alignment horizontal="center" wrapText="1"/>
    </xf>
    <xf numFmtId="0" fontId="19" fillId="0" borderId="8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wrapText="1"/>
    </xf>
    <xf numFmtId="0" fontId="18" fillId="0" borderId="19" xfId="0" applyFont="1" applyFill="1" applyBorder="1" applyAlignment="1">
      <alignment vertical="center" wrapText="1"/>
    </xf>
    <xf numFmtId="0" fontId="18" fillId="0" borderId="20" xfId="0" applyFont="1" applyFill="1" applyBorder="1" applyAlignment="1">
      <alignment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wrapText="1"/>
    </xf>
    <xf numFmtId="0" fontId="0" fillId="0" borderId="0" xfId="0" applyFill="1" applyAlignment="1">
      <alignment horizontal="right" wrapText="1"/>
    </xf>
    <xf numFmtId="0" fontId="16" fillId="0" borderId="0" xfId="0" applyFont="1" applyFill="1" applyAlignment="1">
      <alignment horizontal="center" vertical="center" wrapText="1"/>
    </xf>
    <xf numFmtId="14" fontId="17" fillId="0" borderId="0" xfId="0" applyNumberFormat="1" applyFont="1" applyFill="1" applyAlignment="1" applyProtection="1">
      <alignment horizontal="center" vertical="center" wrapText="1"/>
      <protection locked="0"/>
    </xf>
    <xf numFmtId="0" fontId="17" fillId="0" borderId="0" xfId="0" applyFont="1" applyFill="1" applyAlignment="1" applyProtection="1">
      <alignment horizontal="center" vertical="center" wrapText="1"/>
      <protection locked="0"/>
    </xf>
    <xf numFmtId="0" fontId="32" fillId="0" borderId="0" xfId="0" applyFont="1" applyFill="1" applyAlignment="1">
      <alignment horizontal="center"/>
    </xf>
    <xf numFmtId="0" fontId="38" fillId="0" borderId="0" xfId="0" applyFont="1" applyFill="1" applyAlignment="1">
      <alignment horizontal="left"/>
    </xf>
    <xf numFmtId="0" fontId="38" fillId="0" borderId="0" xfId="0" applyFont="1" applyFill="1" applyAlignment="1">
      <alignment horizontal="left" vertical="center" wrapText="1"/>
    </xf>
    <xf numFmtId="0" fontId="38" fillId="0" borderId="0" xfId="0" applyFont="1" applyFill="1" applyAlignment="1">
      <alignment horizontal="left" vertical="center"/>
    </xf>
    <xf numFmtId="0" fontId="37" fillId="0" borderId="0" xfId="0" applyFont="1" applyFill="1" applyAlignment="1">
      <alignment horizontal="center"/>
    </xf>
    <xf numFmtId="0" fontId="26" fillId="0" borderId="0" xfId="0" applyFont="1" applyFill="1" applyAlignment="1" applyProtection="1">
      <alignment horizontal="left" vertical="top"/>
      <protection locked="0"/>
    </xf>
    <xf numFmtId="14" fontId="22" fillId="0" borderId="0" xfId="0" applyNumberFormat="1" applyFont="1" applyFill="1" applyAlignment="1" applyProtection="1">
      <alignment horizontal="center"/>
      <protection locked="0"/>
    </xf>
    <xf numFmtId="0" fontId="22" fillId="0" borderId="0" xfId="0" applyFont="1" applyFill="1" applyAlignment="1" applyProtection="1">
      <alignment horizontal="center"/>
      <protection locked="0"/>
    </xf>
    <xf numFmtId="0" fontId="37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left"/>
    </xf>
    <xf numFmtId="0" fontId="26" fillId="0" borderId="0" xfId="0" applyFont="1" applyFill="1" applyAlignment="1" applyProtection="1">
      <alignment horizontal="left"/>
      <protection locked="0"/>
    </xf>
    <xf numFmtId="0" fontId="26" fillId="0" borderId="0" xfId="0" applyFont="1" applyFill="1" applyAlignment="1">
      <alignment horizontal="left" vertical="center"/>
    </xf>
    <xf numFmtId="0" fontId="26" fillId="0" borderId="0" xfId="0" applyFont="1" applyFill="1" applyAlignment="1">
      <alignment horizontal="left" vertical="center" wrapText="1"/>
    </xf>
    <xf numFmtId="0" fontId="26" fillId="0" borderId="0" xfId="0" applyFont="1" applyFill="1" applyAlignment="1" applyProtection="1">
      <alignment horizontal="left" vertical="center" wrapText="1"/>
      <protection locked="0"/>
    </xf>
    <xf numFmtId="0" fontId="26" fillId="0" borderId="8" xfId="0" applyFont="1" applyFill="1" applyBorder="1" applyAlignment="1" applyProtection="1">
      <alignment horizontal="center" vertical="top" wrapText="1"/>
      <protection locked="0"/>
    </xf>
    <xf numFmtId="4" fontId="26" fillId="0" borderId="8" xfId="0" applyNumberFormat="1" applyFont="1" applyFill="1" applyBorder="1" applyAlignment="1" applyProtection="1">
      <alignment horizontal="center" vertical="top" wrapText="1"/>
      <protection locked="0"/>
    </xf>
    <xf numFmtId="4" fontId="26" fillId="0" borderId="8" xfId="0" applyNumberFormat="1" applyFont="1" applyFill="1" applyBorder="1" applyAlignment="1">
      <alignment vertical="top" wrapText="1"/>
    </xf>
    <xf numFmtId="0" fontId="26" fillId="0" borderId="17" xfId="0" applyFont="1" applyFill="1" applyBorder="1" applyAlignment="1">
      <alignment horizontal="center" vertical="top" wrapText="1"/>
    </xf>
    <xf numFmtId="4" fontId="26" fillId="0" borderId="25" xfId="0" applyNumberFormat="1" applyFont="1" applyFill="1" applyBorder="1" applyAlignment="1">
      <alignment horizontal="right" vertical="top" wrapText="1"/>
    </xf>
    <xf numFmtId="4" fontId="26" fillId="0" borderId="27" xfId="0" applyNumberFormat="1" applyFont="1" applyFill="1" applyBorder="1" applyAlignment="1">
      <alignment horizontal="right" vertical="top" wrapText="1"/>
    </xf>
    <xf numFmtId="4" fontId="26" fillId="0" borderId="25" xfId="0" applyNumberFormat="1" applyFont="1" applyFill="1" applyBorder="1" applyAlignment="1">
      <alignment vertical="top" wrapText="1"/>
    </xf>
    <xf numFmtId="4" fontId="26" fillId="0" borderId="27" xfId="0" applyNumberFormat="1" applyFont="1" applyFill="1" applyBorder="1" applyAlignment="1">
      <alignment vertical="top" wrapText="1"/>
    </xf>
    <xf numFmtId="0" fontId="26" fillId="0" borderId="22" xfId="0" applyFont="1" applyFill="1" applyBorder="1" applyAlignment="1" applyProtection="1">
      <alignment horizontal="left" vertical="top" wrapText="1"/>
      <protection locked="0"/>
    </xf>
    <xf numFmtId="0" fontId="26" fillId="0" borderId="24" xfId="0" applyFont="1" applyFill="1" applyBorder="1" applyAlignment="1" applyProtection="1">
      <alignment horizontal="left" vertical="top" wrapText="1"/>
      <protection locked="0"/>
    </xf>
    <xf numFmtId="0" fontId="21" fillId="0" borderId="2" xfId="0" applyFont="1" applyFill="1" applyBorder="1" applyAlignment="1">
      <alignment horizontal="center" vertical="center" wrapText="1"/>
    </xf>
    <xf numFmtId="0" fontId="21" fillId="0" borderId="21" xfId="0" applyFont="1" applyFill="1" applyBorder="1" applyAlignment="1">
      <alignment horizontal="center" vertical="center" wrapText="1"/>
    </xf>
    <xf numFmtId="0" fontId="21" fillId="0" borderId="26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vertical="top" wrapText="1"/>
    </xf>
    <xf numFmtId="0" fontId="31" fillId="0" borderId="0" xfId="0" applyFont="1" applyFill="1" applyAlignment="1" applyProtection="1">
      <alignment horizontal="left"/>
      <protection locked="0"/>
    </xf>
    <xf numFmtId="0" fontId="35" fillId="0" borderId="0" xfId="0" applyFont="1" applyFill="1" applyAlignment="1">
      <alignment horizontal="left"/>
    </xf>
    <xf numFmtId="0" fontId="21" fillId="0" borderId="20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6" fillId="0" borderId="8" xfId="0" applyFont="1" applyFill="1" applyBorder="1" applyAlignment="1" applyProtection="1">
      <alignment horizontal="center" vertical="center" wrapText="1"/>
      <protection locked="0"/>
    </xf>
    <xf numFmtId="0" fontId="22" fillId="0" borderId="8" xfId="0" applyFont="1" applyFill="1" applyBorder="1" applyAlignment="1" applyProtection="1">
      <alignment horizontal="center" vertical="center"/>
      <protection locked="0"/>
    </xf>
    <xf numFmtId="0" fontId="22" fillId="0" borderId="11" xfId="0" applyFont="1" applyFill="1" applyBorder="1" applyAlignment="1" applyProtection="1">
      <alignment horizontal="center" vertical="center"/>
      <protection locked="0"/>
    </xf>
    <xf numFmtId="0" fontId="21" fillId="0" borderId="16" xfId="0" applyFont="1" applyFill="1" applyBorder="1" applyAlignment="1">
      <alignment horizontal="left" vertical="center" wrapText="1"/>
    </xf>
    <xf numFmtId="0" fontId="21" fillId="0" borderId="17" xfId="0" applyFont="1" applyFill="1" applyBorder="1" applyAlignment="1">
      <alignment horizontal="left" vertical="center" wrapText="1"/>
    </xf>
    <xf numFmtId="0" fontId="26" fillId="0" borderId="17" xfId="0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Fill="1" applyBorder="1" applyAlignment="1">
      <alignment horizontal="center" vertical="center" wrapText="1"/>
    </xf>
    <xf numFmtId="0" fontId="22" fillId="0" borderId="22" xfId="0" applyFont="1" applyFill="1" applyBorder="1" applyAlignment="1">
      <alignment horizontal="center"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horizontal="left" vertical="top" wrapText="1"/>
    </xf>
    <xf numFmtId="0" fontId="21" fillId="0" borderId="8" xfId="0" applyFont="1" applyFill="1" applyBorder="1" applyAlignment="1">
      <alignment horizontal="left" vertical="top" wrapText="1"/>
    </xf>
    <xf numFmtId="0" fontId="26" fillId="0" borderId="8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top" wrapText="1"/>
    </xf>
    <xf numFmtId="0" fontId="21" fillId="0" borderId="17" xfId="0" applyFont="1" applyFill="1" applyBorder="1" applyAlignment="1">
      <alignment horizontal="center" vertical="top" wrapText="1"/>
    </xf>
    <xf numFmtId="4" fontId="22" fillId="0" borderId="17" xfId="0" applyNumberFormat="1" applyFont="1" applyFill="1" applyBorder="1" applyAlignment="1" applyProtection="1">
      <alignment horizontal="center" vertical="center"/>
      <protection locked="0"/>
    </xf>
    <xf numFmtId="0" fontId="32" fillId="0" borderId="0" xfId="0" applyFont="1" applyFill="1" applyAlignment="1">
      <alignment horizontal="left" vertical="center" wrapText="1"/>
    </xf>
    <xf numFmtId="0" fontId="21" fillId="0" borderId="19" xfId="0" applyFont="1" applyFill="1" applyBorder="1" applyAlignment="1">
      <alignment horizontal="center" vertical="center" wrapText="1"/>
    </xf>
    <xf numFmtId="0" fontId="21" fillId="0" borderId="20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22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4" fontId="22" fillId="0" borderId="8" xfId="0" applyNumberFormat="1" applyFont="1" applyFill="1" applyBorder="1" applyAlignment="1" applyProtection="1">
      <alignment horizontal="center" vertical="center"/>
      <protection locked="0"/>
    </xf>
    <xf numFmtId="4" fontId="21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8" xfId="0" applyFont="1" applyFill="1" applyBorder="1" applyAlignment="1">
      <alignment horizontal="center" wrapText="1"/>
    </xf>
    <xf numFmtId="0" fontId="34" fillId="0" borderId="8" xfId="0" applyFont="1" applyFill="1" applyBorder="1" applyAlignment="1">
      <alignment horizontal="center" vertical="center" wrapText="1"/>
    </xf>
    <xf numFmtId="0" fontId="33" fillId="0" borderId="11" xfId="0" applyFont="1" applyFill="1" applyBorder="1" applyAlignment="1">
      <alignment horizontal="center" wrapText="1"/>
    </xf>
    <xf numFmtId="0" fontId="33" fillId="0" borderId="19" xfId="0" applyFont="1" applyFill="1" applyBorder="1" applyAlignment="1">
      <alignment vertical="center" wrapText="1"/>
    </xf>
    <xf numFmtId="0" fontId="33" fillId="0" borderId="20" xfId="0" applyFont="1" applyFill="1" applyBorder="1" applyAlignment="1">
      <alignment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0" fontId="34" fillId="0" borderId="4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0" fontId="34" fillId="0" borderId="9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4" fillId="0" borderId="10" xfId="0" applyFont="1" applyFill="1" applyBorder="1" applyAlignment="1">
      <alignment horizontal="center" vertical="center" wrapText="1"/>
    </xf>
    <xf numFmtId="0" fontId="34" fillId="0" borderId="12" xfId="0" applyFont="1" applyFill="1" applyBorder="1" applyAlignment="1">
      <alignment horizontal="center" vertical="center" wrapText="1"/>
    </xf>
    <xf numFmtId="0" fontId="34" fillId="0" borderId="13" xfId="0" applyFont="1" applyFill="1" applyBorder="1" applyAlignment="1">
      <alignment horizontal="center" vertical="center" wrapText="1"/>
    </xf>
    <xf numFmtId="0" fontId="34" fillId="0" borderId="14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3" fillId="0" borderId="6" xfId="0" applyFont="1" applyFill="1" applyBorder="1" applyAlignment="1">
      <alignment horizontal="center" wrapText="1"/>
    </xf>
    <xf numFmtId="0" fontId="22" fillId="0" borderId="0" xfId="0" applyFont="1" applyFill="1" applyAlignment="1">
      <alignment horizontal="right" wrapText="1"/>
    </xf>
    <xf numFmtId="0" fontId="32" fillId="0" borderId="0" xfId="0" applyFont="1" applyFill="1" applyAlignment="1">
      <alignment horizontal="center" vertical="center" wrapText="1"/>
    </xf>
    <xf numFmtId="14" fontId="26" fillId="0" borderId="0" xfId="0" applyNumberFormat="1" applyFont="1" applyFill="1" applyAlignment="1" applyProtection="1">
      <alignment horizontal="center" vertical="center" wrapText="1"/>
      <protection locked="0"/>
    </xf>
    <xf numFmtId="0" fontId="26" fillId="0" borderId="0" xfId="0" applyFont="1" applyFill="1" applyAlignment="1" applyProtection="1">
      <alignment horizontal="center" vertical="center" wrapText="1"/>
      <protection locked="0"/>
    </xf>
    <xf numFmtId="0" fontId="32" fillId="0" borderId="0" xfId="0" applyFont="1" applyFill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9"/>
  <sheetViews>
    <sheetView topLeftCell="A10" workbookViewId="0">
      <selection activeCell="A86" sqref="A86:T86"/>
    </sheetView>
  </sheetViews>
  <sheetFormatPr defaultRowHeight="15" x14ac:dyDescent="0.25"/>
  <cols>
    <col min="1" max="1" width="10.140625" customWidth="1"/>
    <col min="2" max="2" width="22" customWidth="1"/>
    <col min="3" max="3" width="9.85546875" customWidth="1"/>
    <col min="4" max="4" width="11.7109375" customWidth="1"/>
    <col min="5" max="5" width="12" hidden="1" customWidth="1"/>
    <col min="6" max="6" width="16" customWidth="1"/>
    <col min="7" max="7" width="15.140625" customWidth="1"/>
    <col min="8" max="8" width="13.140625" customWidth="1"/>
    <col min="9" max="9" width="9.85546875" customWidth="1"/>
    <col min="10" max="10" width="11.28515625" customWidth="1"/>
    <col min="11" max="11" width="12.85546875" customWidth="1"/>
    <col min="12" max="12" width="11.28515625" customWidth="1"/>
    <col min="13" max="13" width="9.85546875" customWidth="1"/>
    <col min="14" max="14" width="13.28515625" customWidth="1"/>
    <col min="15" max="15" width="10.140625" customWidth="1"/>
    <col min="16" max="16" width="9.85546875" customWidth="1"/>
    <col min="17" max="17" width="10" customWidth="1"/>
    <col min="18" max="18" width="11" customWidth="1"/>
    <col min="19" max="19" width="10.42578125" customWidth="1"/>
    <col min="20" max="20" width="10.140625" customWidth="1"/>
  </cols>
  <sheetData>
    <row r="1" spans="1:20" ht="20.25" customHeight="1" x14ac:dyDescent="0.25">
      <c r="P1" s="166" t="s">
        <v>0</v>
      </c>
      <c r="Q1" s="166"/>
      <c r="R1" s="166"/>
      <c r="S1" s="166"/>
      <c r="T1" s="166"/>
    </row>
    <row r="2" spans="1:20" ht="15.75" customHeight="1" x14ac:dyDescent="0.25">
      <c r="P2" s="166"/>
      <c r="Q2" s="166"/>
      <c r="R2" s="166"/>
      <c r="S2" s="166"/>
      <c r="T2" s="166"/>
    </row>
    <row r="3" spans="1:20" x14ac:dyDescent="0.25">
      <c r="P3" s="166"/>
      <c r="Q3" s="166"/>
      <c r="R3" s="166"/>
      <c r="S3" s="166"/>
      <c r="T3" s="166"/>
    </row>
    <row r="4" spans="1:20" x14ac:dyDescent="0.25">
      <c r="P4" s="166"/>
      <c r="Q4" s="166"/>
      <c r="R4" s="166"/>
      <c r="S4" s="166"/>
      <c r="T4" s="166"/>
    </row>
    <row r="5" spans="1:20" x14ac:dyDescent="0.25">
      <c r="P5" s="166"/>
      <c r="Q5" s="166"/>
      <c r="R5" s="166"/>
      <c r="S5" s="166"/>
      <c r="T5" s="166"/>
    </row>
    <row r="6" spans="1:20" ht="9" customHeight="1" x14ac:dyDescent="0.25">
      <c r="P6" s="166"/>
      <c r="Q6" s="166"/>
      <c r="R6" s="166"/>
      <c r="S6" s="166"/>
      <c r="T6" s="166"/>
    </row>
    <row r="7" spans="1:20" ht="15.75" customHeight="1" x14ac:dyDescent="0.25">
      <c r="A7" s="167" t="s">
        <v>1</v>
      </c>
      <c r="B7" s="167"/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</row>
    <row r="8" spans="1:20" ht="15.75" customHeight="1" x14ac:dyDescent="0.25">
      <c r="A8" s="167"/>
      <c r="B8" s="167"/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</row>
    <row r="9" spans="1:20" ht="16.5" customHeight="1" x14ac:dyDescent="0.25">
      <c r="A9" s="167"/>
      <c r="B9" s="167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</row>
    <row r="10" spans="1:20" ht="18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9.5" customHeight="1" x14ac:dyDescent="0.25">
      <c r="A11" s="168" t="s">
        <v>2</v>
      </c>
      <c r="B11" s="168"/>
      <c r="C11" s="168"/>
      <c r="D11" s="169">
        <v>45292</v>
      </c>
      <c r="E11" s="170"/>
      <c r="F11" s="170"/>
      <c r="G11" s="170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ht="19.5" customHeight="1" x14ac:dyDescent="0.25">
      <c r="A12" s="168" t="s">
        <v>3</v>
      </c>
      <c r="B12" s="168"/>
      <c r="C12" s="168"/>
      <c r="D12" s="168"/>
      <c r="E12" s="168"/>
      <c r="F12" s="168"/>
      <c r="G12" s="168"/>
      <c r="H12" s="170" t="s">
        <v>4</v>
      </c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</row>
    <row r="13" spans="1:20" ht="13.5" customHeight="1" x14ac:dyDescent="0.25">
      <c r="A13" s="1"/>
      <c r="B13" s="1"/>
      <c r="C13" s="1"/>
      <c r="D13" s="1"/>
      <c r="E13" s="1"/>
      <c r="F13" s="1"/>
      <c r="G13" s="1"/>
      <c r="H13" s="4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26.25" customHeight="1" x14ac:dyDescent="0.25">
      <c r="A14" s="171" t="s">
        <v>5</v>
      </c>
      <c r="B14" s="171"/>
      <c r="C14" s="17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65.25" customHeight="1" x14ac:dyDescent="0.25">
      <c r="A15" s="168" t="s">
        <v>6</v>
      </c>
      <c r="B15" s="168"/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</row>
    <row r="16" spans="1:20" ht="15" customHeight="1" x14ac:dyDescent="0.25">
      <c r="A16" s="172" t="s">
        <v>7</v>
      </c>
      <c r="B16" s="175" t="s">
        <v>8</v>
      </c>
      <c r="C16" s="177" t="s">
        <v>9</v>
      </c>
      <c r="D16" s="178"/>
      <c r="E16" s="178"/>
      <c r="F16" s="178"/>
      <c r="G16" s="178"/>
      <c r="H16" s="179"/>
      <c r="I16" s="175" t="s">
        <v>10</v>
      </c>
      <c r="J16" s="175"/>
      <c r="K16" s="175"/>
      <c r="L16" s="175"/>
      <c r="M16" s="175"/>
      <c r="N16" s="175" t="s">
        <v>11</v>
      </c>
      <c r="O16" s="175" t="s">
        <v>12</v>
      </c>
      <c r="P16" s="175"/>
      <c r="Q16" s="175"/>
      <c r="R16" s="175"/>
      <c r="S16" s="175"/>
      <c r="T16" s="186" t="s">
        <v>13</v>
      </c>
    </row>
    <row r="17" spans="1:20" ht="16.5" customHeight="1" x14ac:dyDescent="0.25">
      <c r="A17" s="173"/>
      <c r="B17" s="176"/>
      <c r="C17" s="180"/>
      <c r="D17" s="181"/>
      <c r="E17" s="181"/>
      <c r="F17" s="181"/>
      <c r="G17" s="181"/>
      <c r="H17" s="182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87"/>
    </row>
    <row r="18" spans="1:20" ht="34.5" customHeight="1" x14ac:dyDescent="0.25">
      <c r="A18" s="173"/>
      <c r="B18" s="176"/>
      <c r="C18" s="183"/>
      <c r="D18" s="184"/>
      <c r="E18" s="184"/>
      <c r="F18" s="184"/>
      <c r="G18" s="184"/>
      <c r="H18" s="185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87"/>
    </row>
    <row r="19" spans="1:20" x14ac:dyDescent="0.25">
      <c r="A19" s="173"/>
      <c r="B19" s="176"/>
      <c r="C19" s="176" t="s">
        <v>14</v>
      </c>
      <c r="D19" s="188" t="s">
        <v>15</v>
      </c>
      <c r="E19" s="188"/>
      <c r="F19" s="188"/>
      <c r="G19" s="188"/>
      <c r="H19" s="188"/>
      <c r="I19" s="6"/>
      <c r="J19" s="188" t="s">
        <v>15</v>
      </c>
      <c r="K19" s="188"/>
      <c r="L19" s="188"/>
      <c r="M19" s="188"/>
      <c r="N19" s="176"/>
      <c r="O19" s="176" t="s">
        <v>14</v>
      </c>
      <c r="P19" s="176" t="s">
        <v>15</v>
      </c>
      <c r="Q19" s="176"/>
      <c r="R19" s="176"/>
      <c r="S19" s="176"/>
      <c r="T19" s="187"/>
    </row>
    <row r="20" spans="1:20" ht="225.75" customHeight="1" x14ac:dyDescent="0.25">
      <c r="A20" s="174"/>
      <c r="B20" s="176"/>
      <c r="C20" s="176"/>
      <c r="D20" s="5" t="s">
        <v>16</v>
      </c>
      <c r="E20" s="5" t="s">
        <v>17</v>
      </c>
      <c r="F20" s="5" t="s">
        <v>17</v>
      </c>
      <c r="G20" s="5" t="s">
        <v>18</v>
      </c>
      <c r="H20" s="5" t="s">
        <v>19</v>
      </c>
      <c r="I20" s="5" t="s">
        <v>14</v>
      </c>
      <c r="J20" s="5" t="s">
        <v>16</v>
      </c>
      <c r="K20" s="5" t="s">
        <v>17</v>
      </c>
      <c r="L20" s="5" t="s">
        <v>20</v>
      </c>
      <c r="M20" s="5" t="s">
        <v>19</v>
      </c>
      <c r="N20" s="176"/>
      <c r="O20" s="176"/>
      <c r="P20" s="5" t="s">
        <v>16</v>
      </c>
      <c r="Q20" s="5" t="s">
        <v>17</v>
      </c>
      <c r="R20" s="5" t="s">
        <v>20</v>
      </c>
      <c r="S20" s="5" t="s">
        <v>19</v>
      </c>
      <c r="T20" s="187"/>
    </row>
    <row r="21" spans="1:20" ht="72" customHeight="1" x14ac:dyDescent="0.25">
      <c r="A21" s="7">
        <v>1</v>
      </c>
      <c r="B21" s="8" t="s">
        <v>21</v>
      </c>
      <c r="C21" s="9">
        <f>D21+F21+G21+H21</f>
        <v>1597183.2</v>
      </c>
      <c r="D21" s="10">
        <v>1090140</v>
      </c>
      <c r="E21" s="10"/>
      <c r="F21" s="10">
        <v>180000</v>
      </c>
      <c r="G21" s="10">
        <v>163521.20000000001</v>
      </c>
      <c r="H21" s="10">
        <v>163522</v>
      </c>
      <c r="I21" s="9">
        <f>J21+K21+L21+M21</f>
        <v>1597183.2</v>
      </c>
      <c r="J21" s="10">
        <v>1090140</v>
      </c>
      <c r="K21" s="10">
        <v>180000</v>
      </c>
      <c r="L21" s="10">
        <v>163521.20000000001</v>
      </c>
      <c r="M21" s="10">
        <v>163522</v>
      </c>
      <c r="N21" s="10">
        <v>1317676</v>
      </c>
      <c r="O21" s="9">
        <f>P21+Q21+R21+S21</f>
        <v>1297008.9200000002</v>
      </c>
      <c r="P21" s="10">
        <v>885259.17</v>
      </c>
      <c r="Q21" s="10">
        <v>146171.60999999999</v>
      </c>
      <c r="R21" s="10">
        <v>132789.07</v>
      </c>
      <c r="S21" s="10">
        <v>132789.07</v>
      </c>
      <c r="T21" s="11"/>
    </row>
    <row r="22" spans="1:20" ht="14.25" customHeight="1" x14ac:dyDescent="0.25">
      <c r="S22" s="12"/>
    </row>
    <row r="23" spans="1:20" ht="15.75" customHeight="1" x14ac:dyDescent="0.25">
      <c r="A23" s="168" t="s">
        <v>22</v>
      </c>
      <c r="B23" s="168"/>
      <c r="C23" s="168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</row>
    <row r="24" spans="1:20" ht="15.75" customHeight="1" x14ac:dyDescent="0.25">
      <c r="A24" s="168"/>
      <c r="B24" s="168"/>
      <c r="C24" s="168"/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</row>
    <row r="25" spans="1:20" ht="13.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65.25" customHeight="1" x14ac:dyDescent="0.25">
      <c r="A26" s="189" t="s">
        <v>23</v>
      </c>
      <c r="B26" s="190"/>
      <c r="C26" s="190" t="s">
        <v>24</v>
      </c>
      <c r="D26" s="190"/>
      <c r="E26" s="13"/>
      <c r="F26" s="13" t="s">
        <v>25</v>
      </c>
      <c r="G26" s="190" t="s">
        <v>26</v>
      </c>
      <c r="H26" s="190"/>
      <c r="I26" s="14" t="s">
        <v>27</v>
      </c>
    </row>
    <row r="27" spans="1:20" ht="15.75" customHeight="1" x14ac:dyDescent="0.25">
      <c r="A27" s="191" t="s">
        <v>28</v>
      </c>
      <c r="B27" s="192"/>
      <c r="C27" s="193">
        <f>C29+C30+C31+C32</f>
        <v>1597183.2</v>
      </c>
      <c r="D27" s="193"/>
      <c r="E27" s="15"/>
      <c r="F27" s="15">
        <f>F29+F30+F31+F32</f>
        <v>99.999900000000011</v>
      </c>
      <c r="G27" s="194">
        <v>1297008.92</v>
      </c>
      <c r="H27" s="194"/>
      <c r="I27" s="1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5" customHeight="1" x14ac:dyDescent="0.25">
      <c r="A28" s="195" t="s">
        <v>29</v>
      </c>
      <c r="B28" s="196"/>
      <c r="C28" s="197"/>
      <c r="D28" s="197"/>
      <c r="E28" s="17"/>
      <c r="F28" s="17"/>
      <c r="G28" s="198"/>
      <c r="H28" s="198"/>
      <c r="I28" s="18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30" customHeight="1" x14ac:dyDescent="0.25">
      <c r="A29" s="191" t="s">
        <v>30</v>
      </c>
      <c r="B29" s="192"/>
      <c r="C29" s="199">
        <v>1090140</v>
      </c>
      <c r="D29" s="199"/>
      <c r="E29" s="15"/>
      <c r="F29" s="15">
        <f t="shared" ref="F29:F32" si="0">ROUND((C29/C$27*100),4)</f>
        <v>68.253900000000002</v>
      </c>
      <c r="G29" s="200">
        <f>ROUND((G$27*F29/100),2)</f>
        <v>885259.17</v>
      </c>
      <c r="H29" s="200"/>
      <c r="I29" s="16">
        <f t="shared" ref="I29:I32" si="1">C29-G29</f>
        <v>204880.82999999996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45.75" customHeight="1" x14ac:dyDescent="0.25">
      <c r="A30" s="191" t="s">
        <v>31</v>
      </c>
      <c r="B30" s="192"/>
      <c r="C30" s="199">
        <v>180000</v>
      </c>
      <c r="D30" s="199"/>
      <c r="E30" s="15"/>
      <c r="F30" s="15">
        <f t="shared" si="0"/>
        <v>11.2698</v>
      </c>
      <c r="G30" s="200">
        <v>146171.60999999999</v>
      </c>
      <c r="H30" s="200"/>
      <c r="I30" s="16">
        <f t="shared" si="1"/>
        <v>33828.390000000014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46.5" customHeight="1" x14ac:dyDescent="0.25">
      <c r="A31" s="191" t="s">
        <v>32</v>
      </c>
      <c r="B31" s="192"/>
      <c r="C31" s="199">
        <v>163521.20000000001</v>
      </c>
      <c r="D31" s="199"/>
      <c r="E31" s="15"/>
      <c r="F31" s="15">
        <f t="shared" si="0"/>
        <v>10.238099999999999</v>
      </c>
      <c r="G31" s="200">
        <f t="shared" ref="G31:G32" si="2">ROUND((G$27*F31/100),2)</f>
        <v>132789.07</v>
      </c>
      <c r="H31" s="200"/>
      <c r="I31" s="16">
        <f t="shared" si="1"/>
        <v>30732.130000000005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93.75" customHeight="1" x14ac:dyDescent="0.25">
      <c r="A32" s="201" t="s">
        <v>33</v>
      </c>
      <c r="B32" s="202"/>
      <c r="C32" s="203">
        <v>163522</v>
      </c>
      <c r="D32" s="203"/>
      <c r="E32" s="22"/>
      <c r="F32" s="15">
        <f t="shared" si="0"/>
        <v>10.238099999999999</v>
      </c>
      <c r="G32" s="200">
        <f t="shared" si="2"/>
        <v>132789.07</v>
      </c>
      <c r="H32" s="200"/>
      <c r="I32" s="23">
        <f t="shared" si="1"/>
        <v>30732.929999999993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1" ht="12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1" ht="15.75" customHeight="1" x14ac:dyDescent="0.25">
      <c r="A34" s="171" t="s">
        <v>34</v>
      </c>
      <c r="B34" s="171"/>
      <c r="C34" s="17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1" ht="12.75" customHeight="1" x14ac:dyDescent="0.25">
      <c r="A35" s="168" t="s">
        <v>35</v>
      </c>
      <c r="B35" s="168"/>
      <c r="C35" s="168"/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</row>
    <row r="36" spans="1:21" ht="20.25" customHeight="1" x14ac:dyDescent="0.25">
      <c r="A36" s="168"/>
      <c r="B36" s="168"/>
      <c r="C36" s="168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</row>
    <row r="37" spans="1:21" ht="128.25" customHeight="1" x14ac:dyDescent="0.25">
      <c r="A37" s="204" t="s">
        <v>36</v>
      </c>
      <c r="B37" s="205"/>
      <c r="C37" s="205" t="s">
        <v>37</v>
      </c>
      <c r="D37" s="205"/>
      <c r="E37" s="205"/>
      <c r="F37" s="205"/>
      <c r="G37" s="205" t="s">
        <v>38</v>
      </c>
      <c r="H37" s="208" t="s">
        <v>39</v>
      </c>
      <c r="I37" s="205" t="s">
        <v>40</v>
      </c>
      <c r="J37" s="210"/>
      <c r="K37" s="211"/>
      <c r="L37" s="1"/>
      <c r="M37" s="1"/>
      <c r="N37" s="1"/>
      <c r="O37" s="1"/>
      <c r="P37" s="1"/>
      <c r="Q37" s="1"/>
      <c r="R37" s="1"/>
      <c r="S37" s="1"/>
      <c r="T37" s="1"/>
    </row>
    <row r="38" spans="1:21" ht="15.75" hidden="1" customHeight="1" x14ac:dyDescent="0.25">
      <c r="A38" s="206"/>
      <c r="B38" s="207"/>
      <c r="C38" s="207"/>
      <c r="D38" s="207"/>
      <c r="E38" s="207"/>
      <c r="F38" s="207"/>
      <c r="G38" s="207"/>
      <c r="H38" s="209"/>
      <c r="I38" s="28"/>
      <c r="J38" s="29"/>
      <c r="K38" s="211"/>
      <c r="L38" s="1"/>
      <c r="M38" s="1"/>
      <c r="N38" s="1"/>
      <c r="O38" s="1"/>
      <c r="P38" s="1"/>
      <c r="Q38" s="1"/>
      <c r="R38" s="1"/>
      <c r="S38" s="1"/>
      <c r="T38" s="1"/>
    </row>
    <row r="39" spans="1:21" ht="29.25" customHeight="1" x14ac:dyDescent="0.25">
      <c r="A39" s="212" t="s">
        <v>41</v>
      </c>
      <c r="B39" s="213"/>
      <c r="C39" s="214">
        <f>C41+C42</f>
        <v>241272.28</v>
      </c>
      <c r="D39" s="215"/>
      <c r="E39" s="215"/>
      <c r="F39" s="216"/>
      <c r="G39" s="32">
        <f>G41+G42</f>
        <v>241272.28</v>
      </c>
      <c r="H39" s="31">
        <f>H41+H42</f>
        <v>0</v>
      </c>
      <c r="I39" s="217"/>
      <c r="J39" s="218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1" ht="17.25" customHeight="1" x14ac:dyDescent="0.25">
      <c r="A40" s="219" t="s">
        <v>29</v>
      </c>
      <c r="B40" s="220"/>
      <c r="C40" s="221"/>
      <c r="D40" s="221"/>
      <c r="E40" s="221"/>
      <c r="F40" s="221"/>
      <c r="G40" s="32"/>
      <c r="H40" s="31"/>
      <c r="I40" s="217"/>
      <c r="J40" s="218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1" ht="19.5" customHeight="1" x14ac:dyDescent="0.25">
      <c r="A41" s="222" t="s">
        <v>42</v>
      </c>
      <c r="B41" s="223"/>
      <c r="C41" s="224">
        <v>120430.11</v>
      </c>
      <c r="D41" s="224"/>
      <c r="E41" s="224"/>
      <c r="F41" s="224"/>
      <c r="G41" s="33">
        <v>120430.11</v>
      </c>
      <c r="H41" s="31">
        <f t="shared" ref="H41:H42" si="3">C41-G41</f>
        <v>0</v>
      </c>
      <c r="I41" s="225"/>
      <c r="J41" s="226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1" ht="33" customHeight="1" x14ac:dyDescent="0.25">
      <c r="A42" s="227" t="s">
        <v>43</v>
      </c>
      <c r="B42" s="228"/>
      <c r="C42" s="229">
        <v>120842.17</v>
      </c>
      <c r="D42" s="229"/>
      <c r="E42" s="229"/>
      <c r="F42" s="229"/>
      <c r="G42" s="34">
        <v>120842.17</v>
      </c>
      <c r="H42" s="35">
        <f t="shared" si="3"/>
        <v>0</v>
      </c>
      <c r="I42" s="230"/>
      <c r="J42" s="23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1" ht="19.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1" ht="30.75" customHeight="1" x14ac:dyDescent="0.25">
      <c r="A44" s="168" t="s">
        <v>44</v>
      </c>
      <c r="B44" s="168"/>
      <c r="C44" s="168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68"/>
      <c r="Q44" s="168"/>
      <c r="R44" s="168"/>
      <c r="S44" s="168"/>
      <c r="T44" s="168"/>
      <c r="U44" s="2"/>
    </row>
    <row r="45" spans="1:21" ht="13.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1" ht="27" customHeight="1" x14ac:dyDescent="0.25">
      <c r="A46" s="36" t="s">
        <v>45</v>
      </c>
      <c r="B46" s="1"/>
      <c r="C46" s="232" t="s">
        <v>46</v>
      </c>
      <c r="D46" s="233"/>
      <c r="E46" s="233"/>
      <c r="F46" s="233"/>
      <c r="G46" s="233"/>
      <c r="H46" s="233"/>
      <c r="I46" s="233"/>
      <c r="J46" s="233"/>
      <c r="K46" s="233"/>
      <c r="L46" s="233"/>
      <c r="M46" s="233"/>
      <c r="N46" s="233"/>
      <c r="O46" s="233"/>
      <c r="P46" s="233"/>
      <c r="Q46" s="233"/>
      <c r="R46" s="233"/>
      <c r="S46" s="233"/>
      <c r="T46" s="233"/>
    </row>
    <row r="47" spans="1:21" ht="17.25" customHeight="1" x14ac:dyDescent="0.25">
      <c r="A47" s="234"/>
      <c r="B47" s="234"/>
      <c r="C47" s="234"/>
      <c r="D47" s="234"/>
      <c r="E47" s="234"/>
      <c r="F47" s="234"/>
      <c r="G47" s="234"/>
      <c r="H47" s="234"/>
      <c r="I47" s="234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1" ht="19.5" customHeight="1" x14ac:dyDescent="0.25">
      <c r="A48" s="235" t="s">
        <v>47</v>
      </c>
      <c r="B48" s="235"/>
      <c r="C48" s="232" t="s">
        <v>48</v>
      </c>
      <c r="D48" s="236"/>
      <c r="E48" s="236"/>
      <c r="F48" s="236"/>
      <c r="G48" s="236"/>
      <c r="H48" s="236"/>
      <c r="I48" s="236"/>
      <c r="J48" s="236"/>
      <c r="K48" s="236"/>
      <c r="L48" s="236"/>
      <c r="M48" s="236"/>
      <c r="N48" s="236"/>
      <c r="O48" s="236"/>
      <c r="P48" s="236"/>
      <c r="Q48" s="236"/>
      <c r="R48" s="236"/>
      <c r="S48" s="236"/>
      <c r="T48" s="236"/>
    </row>
    <row r="49" spans="1:20" ht="20.25" customHeight="1" x14ac:dyDescent="0.25">
      <c r="A49" s="234"/>
      <c r="B49" s="234"/>
      <c r="C49" s="234"/>
      <c r="D49" s="234"/>
      <c r="E49" s="234"/>
      <c r="F49" s="234"/>
      <c r="G49" s="234"/>
      <c r="H49" s="234"/>
      <c r="I49" s="234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1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19.5" customHeight="1" x14ac:dyDescent="0.25">
      <c r="A51" s="168" t="s">
        <v>49</v>
      </c>
      <c r="B51" s="237"/>
      <c r="C51" s="237"/>
      <c r="D51" s="237"/>
      <c r="E51" s="237"/>
      <c r="F51" s="237"/>
      <c r="G51" s="237"/>
      <c r="H51" s="237"/>
      <c r="I51" s="237"/>
      <c r="J51" s="237"/>
      <c r="K51" s="237"/>
      <c r="L51" s="237"/>
      <c r="M51" s="237"/>
      <c r="N51" s="237"/>
      <c r="O51" s="237"/>
      <c r="P51" s="237"/>
      <c r="Q51" s="237"/>
      <c r="R51" s="237"/>
      <c r="S51" s="237"/>
      <c r="T51" s="237"/>
    </row>
    <row r="52" spans="1:2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83.75" customHeight="1" x14ac:dyDescent="0.25">
      <c r="A53" s="24" t="s">
        <v>7</v>
      </c>
      <c r="B53" s="25" t="s">
        <v>50</v>
      </c>
      <c r="C53" s="205" t="s">
        <v>51</v>
      </c>
      <c r="D53" s="205"/>
      <c r="E53" s="37"/>
      <c r="F53" s="205" t="s">
        <v>52</v>
      </c>
      <c r="G53" s="205"/>
      <c r="H53" s="25" t="s">
        <v>53</v>
      </c>
      <c r="I53" s="208" t="s">
        <v>39</v>
      </c>
      <c r="J53" s="238"/>
      <c r="K53" s="26" t="s">
        <v>40</v>
      </c>
      <c r="L53" s="1"/>
      <c r="M53" s="1"/>
      <c r="N53" s="1"/>
      <c r="O53" s="1"/>
      <c r="P53" s="1"/>
      <c r="Q53" s="1"/>
      <c r="R53" s="1"/>
      <c r="S53" s="1"/>
      <c r="T53" s="1"/>
    </row>
    <row r="54" spans="1:20" ht="63.75" customHeight="1" x14ac:dyDescent="0.25">
      <c r="A54" s="30">
        <v>1</v>
      </c>
      <c r="B54" s="38" t="s">
        <v>54</v>
      </c>
      <c r="C54" s="239"/>
      <c r="D54" s="239"/>
      <c r="E54" s="40"/>
      <c r="F54" s="239"/>
      <c r="G54" s="239"/>
      <c r="H54" s="40"/>
      <c r="I54" s="240">
        <f t="shared" ref="I54:I59" si="4">F54-H54</f>
        <v>0</v>
      </c>
      <c r="J54" s="241"/>
      <c r="K54" s="41"/>
      <c r="L54" s="1"/>
      <c r="M54" s="1"/>
      <c r="N54" s="1"/>
      <c r="O54" s="1"/>
      <c r="P54" s="1"/>
      <c r="Q54" s="1"/>
      <c r="R54" s="1"/>
      <c r="S54" s="1"/>
      <c r="T54" s="1"/>
    </row>
    <row r="55" spans="1:20" ht="204" customHeight="1" x14ac:dyDescent="0.25">
      <c r="A55" s="30">
        <v>2</v>
      </c>
      <c r="B55" s="38" t="s">
        <v>55</v>
      </c>
      <c r="C55" s="242" t="s">
        <v>56</v>
      </c>
      <c r="D55" s="242"/>
      <c r="E55" s="40"/>
      <c r="F55" s="239">
        <v>1597183.2</v>
      </c>
      <c r="G55" s="239"/>
      <c r="H55" s="39">
        <v>1297008.92</v>
      </c>
      <c r="I55" s="240">
        <f t="shared" si="4"/>
        <v>300174.28000000003</v>
      </c>
      <c r="J55" s="241"/>
      <c r="K55" s="41" t="s">
        <v>57</v>
      </c>
      <c r="L55" s="1"/>
      <c r="M55" s="1"/>
      <c r="N55" s="1"/>
      <c r="O55" s="1"/>
      <c r="P55" s="1"/>
      <c r="Q55" s="1"/>
      <c r="R55" s="1"/>
      <c r="S55" s="1"/>
      <c r="T55" s="1"/>
    </row>
    <row r="56" spans="1:20" ht="90" customHeight="1" x14ac:dyDescent="0.25">
      <c r="A56" s="30">
        <v>3</v>
      </c>
      <c r="B56" s="38" t="s">
        <v>58</v>
      </c>
      <c r="C56" s="239"/>
      <c r="D56" s="239"/>
      <c r="E56" s="40"/>
      <c r="F56" s="243"/>
      <c r="G56" s="243"/>
      <c r="H56" s="42"/>
      <c r="I56" s="244">
        <f t="shared" si="4"/>
        <v>0</v>
      </c>
      <c r="J56" s="244"/>
      <c r="K56" s="43"/>
      <c r="L56" s="1"/>
      <c r="M56" s="1"/>
      <c r="N56" s="1"/>
      <c r="O56" s="1"/>
      <c r="P56" s="1"/>
      <c r="Q56" s="1"/>
      <c r="R56" s="1"/>
      <c r="S56" s="1"/>
      <c r="T56" s="1"/>
    </row>
    <row r="57" spans="1:20" ht="105.75" customHeight="1" x14ac:dyDescent="0.25">
      <c r="A57" s="30">
        <v>4</v>
      </c>
      <c r="B57" s="38" t="s">
        <v>59</v>
      </c>
      <c r="C57" s="239"/>
      <c r="D57" s="239"/>
      <c r="E57" s="40"/>
      <c r="F57" s="243"/>
      <c r="G57" s="243"/>
      <c r="H57" s="42"/>
      <c r="I57" s="244">
        <f t="shared" si="4"/>
        <v>0</v>
      </c>
      <c r="J57" s="244"/>
      <c r="K57" s="43"/>
      <c r="L57" s="1"/>
      <c r="M57" s="1"/>
      <c r="N57" s="1"/>
      <c r="O57" s="1"/>
      <c r="P57" s="1"/>
      <c r="Q57" s="1"/>
      <c r="R57" s="1"/>
      <c r="S57" s="1"/>
      <c r="T57" s="1"/>
    </row>
    <row r="58" spans="1:20" ht="33" customHeight="1" x14ac:dyDescent="0.25">
      <c r="A58" s="30">
        <v>5</v>
      </c>
      <c r="B58" s="38" t="s">
        <v>60</v>
      </c>
      <c r="C58" s="239"/>
      <c r="D58" s="239"/>
      <c r="E58" s="40"/>
      <c r="F58" s="243"/>
      <c r="G58" s="243"/>
      <c r="H58" s="42"/>
      <c r="I58" s="244">
        <f t="shared" si="4"/>
        <v>0</v>
      </c>
      <c r="J58" s="244"/>
      <c r="K58" s="43"/>
      <c r="L58" s="1"/>
      <c r="M58" s="1"/>
      <c r="N58" s="1"/>
      <c r="O58" s="1"/>
      <c r="P58" s="1"/>
      <c r="Q58" s="1"/>
      <c r="R58" s="1"/>
      <c r="S58" s="1"/>
      <c r="T58" s="1"/>
    </row>
    <row r="59" spans="1:20" ht="20.25" customHeight="1" x14ac:dyDescent="0.25">
      <c r="A59" s="30">
        <v>6</v>
      </c>
      <c r="B59" s="38" t="s">
        <v>61</v>
      </c>
      <c r="C59" s="239"/>
      <c r="D59" s="239"/>
      <c r="E59" s="40"/>
      <c r="F59" s="243"/>
      <c r="G59" s="243"/>
      <c r="H59" s="42"/>
      <c r="I59" s="244">
        <f t="shared" si="4"/>
        <v>0</v>
      </c>
      <c r="J59" s="244"/>
      <c r="K59" s="43"/>
      <c r="L59" s="1"/>
      <c r="M59" s="1"/>
      <c r="N59" s="1"/>
      <c r="O59" s="1"/>
      <c r="P59" s="1"/>
      <c r="Q59" s="1"/>
      <c r="R59" s="1"/>
      <c r="S59" s="1"/>
      <c r="T59" s="1"/>
    </row>
    <row r="60" spans="1:20" ht="25.5" customHeight="1" x14ac:dyDescent="0.25">
      <c r="A60" s="44"/>
      <c r="B60" s="45" t="s">
        <v>62</v>
      </c>
      <c r="C60" s="245"/>
      <c r="D60" s="245"/>
      <c r="E60" s="245"/>
      <c r="F60" s="246">
        <f>SUM(F54:F59)</f>
        <v>1597183.2</v>
      </c>
      <c r="G60" s="247"/>
      <c r="H60" s="46">
        <f>SUM(H54:H59)</f>
        <v>1297008.92</v>
      </c>
      <c r="I60" s="246">
        <f>SUM(I54:J59)</f>
        <v>300174.28000000003</v>
      </c>
      <c r="J60" s="247"/>
      <c r="K60" s="47"/>
      <c r="L60" s="1"/>
      <c r="M60" s="1"/>
      <c r="N60" s="1"/>
      <c r="O60" s="1"/>
      <c r="P60" s="1"/>
      <c r="Q60" s="1"/>
      <c r="R60" s="1"/>
      <c r="S60" s="1"/>
      <c r="T60" s="1"/>
    </row>
    <row r="61" spans="1:2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6.75" customHeight="1" x14ac:dyDescent="0.25">
      <c r="A62" s="168" t="s">
        <v>63</v>
      </c>
      <c r="B62" s="168"/>
      <c r="C62" s="168"/>
      <c r="D62" s="168"/>
      <c r="E62" s="168"/>
      <c r="F62" s="168"/>
      <c r="G62" s="168"/>
      <c r="H62" s="168"/>
      <c r="I62" s="168"/>
      <c r="J62" s="168"/>
      <c r="K62" s="168"/>
      <c r="L62" s="168"/>
      <c r="M62" s="168"/>
      <c r="N62" s="168"/>
      <c r="O62" s="168"/>
      <c r="P62" s="168"/>
      <c r="Q62" s="168"/>
      <c r="R62" s="168"/>
      <c r="S62" s="168"/>
      <c r="T62" s="168"/>
    </row>
    <row r="63" spans="1:20" ht="17.25" customHeight="1" x14ac:dyDescent="0.25">
      <c r="A63" s="168"/>
      <c r="B63" s="168"/>
      <c r="C63" s="168"/>
      <c r="D63" s="168"/>
      <c r="E63" s="168"/>
      <c r="F63" s="168"/>
      <c r="G63" s="168"/>
      <c r="H63" s="168"/>
      <c r="I63" s="168"/>
      <c r="J63" s="168"/>
      <c r="K63" s="168"/>
      <c r="L63" s="168"/>
      <c r="M63" s="168"/>
      <c r="N63" s="168"/>
      <c r="O63" s="168"/>
      <c r="P63" s="168"/>
      <c r="Q63" s="168"/>
      <c r="R63" s="168"/>
      <c r="S63" s="168"/>
      <c r="T63" s="168"/>
    </row>
    <row r="64" spans="1:20" ht="10.5" customHeight="1" x14ac:dyDescent="0.25">
      <c r="A64" s="168"/>
      <c r="B64" s="168"/>
      <c r="C64" s="168"/>
      <c r="D64" s="168"/>
      <c r="E64" s="168"/>
      <c r="F64" s="168"/>
      <c r="G64" s="168"/>
      <c r="H64" s="168"/>
      <c r="I64" s="168"/>
      <c r="J64" s="168"/>
      <c r="K64" s="168"/>
      <c r="L64" s="168"/>
      <c r="M64" s="168"/>
      <c r="N64" s="168"/>
      <c r="O64" s="168"/>
      <c r="P64" s="168"/>
      <c r="Q64" s="168"/>
      <c r="R64" s="168"/>
      <c r="S64" s="168"/>
      <c r="T64" s="168"/>
    </row>
    <row r="65" spans="1:20" ht="10.5" customHeight="1" x14ac:dyDescent="0.25">
      <c r="A65" s="168"/>
      <c r="B65" s="168"/>
      <c r="C65" s="168"/>
      <c r="D65" s="168"/>
      <c r="E65" s="168"/>
      <c r="F65" s="168"/>
      <c r="G65" s="168"/>
      <c r="H65" s="168"/>
      <c r="I65" s="168"/>
      <c r="J65" s="168"/>
      <c r="K65" s="168"/>
      <c r="L65" s="168"/>
      <c r="M65" s="168"/>
      <c r="N65" s="168"/>
      <c r="O65" s="168"/>
      <c r="P65" s="168"/>
      <c r="Q65" s="168"/>
      <c r="R65" s="168"/>
      <c r="S65" s="168"/>
      <c r="T65" s="168"/>
    </row>
    <row r="66" spans="1:20" ht="15.75" x14ac:dyDescent="0.25">
      <c r="A66" s="168" t="s">
        <v>64</v>
      </c>
      <c r="B66" s="168"/>
      <c r="C66" s="168"/>
      <c r="D66" s="168"/>
      <c r="E66" s="168"/>
      <c r="F66" s="168"/>
      <c r="G66" s="168"/>
      <c r="H66" s="168"/>
      <c r="I66" s="168"/>
      <c r="J66" s="168"/>
      <c r="K66" s="168"/>
      <c r="L66" s="168"/>
      <c r="M66" s="168"/>
      <c r="N66" s="168"/>
      <c r="O66" s="168"/>
      <c r="P66" s="168"/>
      <c r="Q66" s="168"/>
      <c r="R66" s="168"/>
      <c r="S66" s="168"/>
      <c r="T66" s="168"/>
    </row>
    <row r="67" spans="1:20" ht="19.5" customHeight="1" x14ac:dyDescent="0.25">
      <c r="A67" s="248" t="s">
        <v>65</v>
      </c>
      <c r="B67" s="248"/>
      <c r="C67" s="248"/>
      <c r="D67" s="248"/>
      <c r="E67" s="248"/>
      <c r="F67" s="248"/>
      <c r="G67" s="249" t="s">
        <v>66</v>
      </c>
      <c r="H67" s="249"/>
      <c r="I67" s="249"/>
      <c r="J67" s="249"/>
      <c r="K67" s="249"/>
      <c r="L67" s="249"/>
      <c r="M67" s="249"/>
      <c r="N67" s="249"/>
      <c r="O67" s="249"/>
      <c r="P67" s="249"/>
      <c r="Q67" s="249"/>
      <c r="R67" s="249"/>
      <c r="S67" s="249"/>
      <c r="T67" s="249"/>
    </row>
    <row r="68" spans="1:20" ht="18.75" customHeight="1" x14ac:dyDescent="0.25">
      <c r="A68" s="168" t="s">
        <v>67</v>
      </c>
      <c r="B68" s="168"/>
      <c r="C68" s="168"/>
      <c r="D68" s="168"/>
      <c r="E68" s="168"/>
      <c r="F68" s="168"/>
      <c r="G68" s="168"/>
      <c r="H68" s="168"/>
      <c r="I68" s="168"/>
      <c r="J68" s="168"/>
      <c r="K68" s="168"/>
      <c r="L68" s="259" t="s">
        <v>68</v>
      </c>
      <c r="M68" s="259"/>
      <c r="N68" s="259"/>
      <c r="O68" s="259"/>
      <c r="P68" s="259"/>
      <c r="Q68" s="259"/>
      <c r="R68" s="259"/>
      <c r="S68" s="259"/>
      <c r="T68" s="259"/>
    </row>
    <row r="69" spans="1:20" ht="15.75" x14ac:dyDescent="0.25">
      <c r="A69" s="48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.75" x14ac:dyDescent="0.25">
      <c r="A70" s="48" t="s">
        <v>69</v>
      </c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.75" x14ac:dyDescent="0.25">
      <c r="A71" s="248" t="s">
        <v>70</v>
      </c>
      <c r="B71" s="248"/>
      <c r="C71" s="248"/>
      <c r="D71" s="248"/>
      <c r="E71" s="248"/>
      <c r="F71" s="248"/>
      <c r="G71" s="248"/>
      <c r="H71" s="248"/>
      <c r="I71" s="248"/>
      <c r="J71" s="248"/>
      <c r="K71" s="248"/>
      <c r="L71" s="248"/>
      <c r="M71" s="248"/>
      <c r="N71" s="248"/>
      <c r="O71" s="248"/>
      <c r="P71" s="248"/>
      <c r="Q71" s="260" t="s">
        <v>71</v>
      </c>
      <c r="R71" s="260"/>
      <c r="S71" s="260"/>
      <c r="T71" s="260"/>
    </row>
    <row r="72" spans="1:20" ht="15.75" x14ac:dyDescent="0.25">
      <c r="A72" s="248" t="s">
        <v>72</v>
      </c>
      <c r="B72" s="248"/>
      <c r="C72" s="248"/>
      <c r="D72" s="49" t="s">
        <v>73</v>
      </c>
      <c r="E72" s="49"/>
      <c r="F72" s="49"/>
      <c r="G72" s="49"/>
      <c r="H72" s="48"/>
      <c r="I72" s="48"/>
      <c r="J72" s="48"/>
      <c r="K72" s="48"/>
      <c r="L72" s="48"/>
      <c r="M72" s="48"/>
      <c r="N72" s="48"/>
      <c r="O72" s="48"/>
      <c r="P72" s="1"/>
      <c r="Q72" s="1"/>
      <c r="R72" s="1"/>
      <c r="S72" s="1"/>
      <c r="T72" s="1"/>
    </row>
    <row r="73" spans="1:20" ht="15.75" x14ac:dyDescent="0.25">
      <c r="A73" s="48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.75" x14ac:dyDescent="0.25">
      <c r="A74" s="237" t="s">
        <v>74</v>
      </c>
      <c r="B74" s="237"/>
      <c r="C74" s="237"/>
      <c r="D74" s="237"/>
      <c r="E74" s="237"/>
      <c r="F74" s="237"/>
      <c r="G74" s="237"/>
      <c r="H74" s="237"/>
      <c r="I74" s="237"/>
      <c r="J74" s="237"/>
      <c r="K74" s="237"/>
      <c r="L74" s="237"/>
      <c r="M74" s="237"/>
      <c r="N74" s="237"/>
      <c r="O74" s="237"/>
      <c r="P74" s="237"/>
      <c r="Q74" s="237"/>
      <c r="R74" s="237"/>
      <c r="S74" s="237"/>
      <c r="T74" s="237"/>
    </row>
    <row r="75" spans="1:2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5.75" customHeight="1" x14ac:dyDescent="0.25">
      <c r="A76" s="253" t="s">
        <v>75</v>
      </c>
      <c r="B76" s="253"/>
      <c r="C76" s="253"/>
      <c r="D76" s="253"/>
      <c r="E76" s="253"/>
      <c r="F76" s="253"/>
      <c r="G76" s="253"/>
      <c r="H76" s="253"/>
      <c r="I76" s="253"/>
      <c r="J76" s="253"/>
      <c r="K76" s="253"/>
      <c r="L76" s="253"/>
      <c r="M76" s="253"/>
      <c r="N76" s="253"/>
      <c r="O76" s="253"/>
      <c r="P76" s="253"/>
      <c r="Q76" s="253"/>
      <c r="R76" s="253"/>
      <c r="S76" s="253"/>
      <c r="T76" s="253"/>
    </row>
    <row r="77" spans="1:20" ht="15.75" x14ac:dyDescent="0.25">
      <c r="A77" s="1"/>
      <c r="B77" s="1"/>
      <c r="C77" s="51" t="s">
        <v>76</v>
      </c>
      <c r="D77" s="52" t="s">
        <v>77</v>
      </c>
      <c r="E77" s="1"/>
      <c r="F77" s="1"/>
      <c r="G77" s="250" t="s">
        <v>78</v>
      </c>
      <c r="H77" s="250"/>
      <c r="I77" s="53"/>
      <c r="J77" s="53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15.75" x14ac:dyDescent="0.25">
      <c r="A79" s="253" t="s">
        <v>79</v>
      </c>
      <c r="B79" s="253"/>
      <c r="C79" s="253"/>
      <c r="D79" s="253"/>
      <c r="E79" s="253"/>
      <c r="F79" s="253"/>
      <c r="G79" s="253"/>
      <c r="H79" s="253"/>
      <c r="I79" s="253"/>
      <c r="J79" s="253"/>
      <c r="K79" s="253"/>
      <c r="L79" s="253"/>
      <c r="M79" s="253"/>
      <c r="N79" s="253"/>
      <c r="O79" s="253"/>
      <c r="P79" s="253"/>
      <c r="Q79" s="253"/>
      <c r="R79" s="253"/>
      <c r="S79" s="253"/>
      <c r="T79" s="253"/>
    </row>
    <row r="80" spans="1:20" ht="15.75" x14ac:dyDescent="0.25">
      <c r="A80" s="1"/>
      <c r="B80" s="1"/>
      <c r="C80" s="51" t="s">
        <v>76</v>
      </c>
      <c r="D80" s="52" t="s">
        <v>80</v>
      </c>
      <c r="E80" s="1"/>
      <c r="F80" s="1"/>
      <c r="G80" s="250" t="s">
        <v>81</v>
      </c>
      <c r="H80" s="250"/>
      <c r="I80" s="53"/>
      <c r="J80" s="53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ht="15.75" x14ac:dyDescent="0.25">
      <c r="A82" s="54" t="s">
        <v>82</v>
      </c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ht="15.75" x14ac:dyDescent="0.25">
      <c r="A83" s="48"/>
      <c r="B83" s="1"/>
      <c r="C83" s="1"/>
      <c r="D83" s="1"/>
      <c r="E83" s="1"/>
      <c r="F83" s="1"/>
      <c r="G83" s="4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ht="15.75" x14ac:dyDescent="0.25">
      <c r="A84" s="48" t="s">
        <v>83</v>
      </c>
      <c r="B84" s="251">
        <v>45300</v>
      </c>
      <c r="C84" s="252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6" spans="1:20" ht="15.75" x14ac:dyDescent="0.25">
      <c r="A86" s="253" t="s">
        <v>84</v>
      </c>
      <c r="B86" s="253"/>
      <c r="C86" s="253"/>
      <c r="D86" s="253"/>
      <c r="E86" s="253"/>
      <c r="F86" s="253"/>
      <c r="G86" s="253"/>
      <c r="H86" s="253"/>
      <c r="I86" s="253"/>
      <c r="J86" s="253"/>
      <c r="K86" s="253"/>
      <c r="L86" s="253"/>
      <c r="M86" s="253"/>
      <c r="N86" s="253"/>
      <c r="O86" s="253"/>
      <c r="P86" s="253"/>
      <c r="Q86" s="253"/>
      <c r="R86" s="253"/>
      <c r="S86" s="253"/>
      <c r="T86" s="253"/>
    </row>
    <row r="87" spans="1:20" ht="15.75" x14ac:dyDescent="0.25">
      <c r="C87" s="51" t="s">
        <v>76</v>
      </c>
      <c r="D87" s="52" t="s">
        <v>77</v>
      </c>
      <c r="G87" s="254" t="s">
        <v>78</v>
      </c>
      <c r="H87" s="254"/>
      <c r="I87" s="1"/>
      <c r="J87" s="254" t="s">
        <v>85</v>
      </c>
      <c r="K87" s="254"/>
      <c r="L87" s="53"/>
      <c r="M87" s="53"/>
      <c r="N87" s="53"/>
    </row>
    <row r="89" spans="1:20" ht="15.75" x14ac:dyDescent="0.25">
      <c r="A89" s="255" t="s">
        <v>86</v>
      </c>
      <c r="B89" s="255"/>
      <c r="C89" s="255"/>
      <c r="D89" s="255"/>
      <c r="E89" s="255"/>
      <c r="F89" s="255"/>
      <c r="G89" s="255"/>
      <c r="H89" s="255"/>
      <c r="I89" s="255"/>
      <c r="J89" s="255"/>
      <c r="K89" s="255"/>
      <c r="L89" s="255"/>
      <c r="M89" s="255"/>
      <c r="N89" s="255"/>
      <c r="O89" s="255"/>
      <c r="P89" s="255"/>
      <c r="Q89" s="255"/>
      <c r="R89" s="255"/>
      <c r="S89" s="255"/>
      <c r="T89" s="255"/>
    </row>
    <row r="90" spans="1:20" x14ac:dyDescent="0.25">
      <c r="A90" s="256" t="s">
        <v>87</v>
      </c>
      <c r="B90" s="256"/>
      <c r="C90" s="256"/>
      <c r="D90" s="256"/>
      <c r="E90" s="256"/>
      <c r="F90" s="256"/>
      <c r="G90" s="256"/>
      <c r="H90" s="256"/>
      <c r="I90" s="256"/>
      <c r="J90" s="256"/>
      <c r="K90" s="256"/>
      <c r="L90" s="256"/>
      <c r="M90" s="256"/>
      <c r="N90" s="256"/>
      <c r="O90" s="256"/>
      <c r="P90" s="256"/>
      <c r="Q90" s="256"/>
      <c r="R90" s="256"/>
      <c r="S90" s="256"/>
      <c r="T90" s="256"/>
    </row>
    <row r="91" spans="1:20" s="12" customFormat="1" ht="14.25" customHeight="1" x14ac:dyDescent="0.25">
      <c r="A91" s="257" t="s">
        <v>88</v>
      </c>
      <c r="B91" s="258"/>
      <c r="C91" s="258"/>
      <c r="D91" s="258"/>
      <c r="E91" s="258"/>
      <c r="F91" s="258"/>
      <c r="G91" s="258"/>
      <c r="H91" s="258"/>
      <c r="I91" s="258"/>
      <c r="J91" s="258"/>
      <c r="K91" s="258"/>
      <c r="L91" s="258"/>
      <c r="M91" s="258"/>
      <c r="N91" s="258"/>
      <c r="O91" s="258"/>
      <c r="P91" s="258"/>
      <c r="Q91" s="258"/>
      <c r="R91" s="258"/>
      <c r="S91" s="258"/>
      <c r="T91" s="258"/>
    </row>
    <row r="99" spans="6:6" x14ac:dyDescent="0.25">
      <c r="F99" t="s">
        <v>76</v>
      </c>
    </row>
  </sheetData>
  <sheetProtection formatRows="0" insertRows="0"/>
  <mergeCells count="115">
    <mergeCell ref="G80:H80"/>
    <mergeCell ref="B84:C84"/>
    <mergeCell ref="A86:T86"/>
    <mergeCell ref="G87:H87"/>
    <mergeCell ref="J87:K87"/>
    <mergeCell ref="A89:T89"/>
    <mergeCell ref="A90:T90"/>
    <mergeCell ref="A91:T91"/>
    <mergeCell ref="A68:K68"/>
    <mergeCell ref="L68:T68"/>
    <mergeCell ref="A71:P71"/>
    <mergeCell ref="Q71:T71"/>
    <mergeCell ref="A72:C72"/>
    <mergeCell ref="A74:T74"/>
    <mergeCell ref="A76:T76"/>
    <mergeCell ref="G77:H77"/>
    <mergeCell ref="A79:T79"/>
    <mergeCell ref="C59:D59"/>
    <mergeCell ref="F59:G59"/>
    <mergeCell ref="I59:J59"/>
    <mergeCell ref="C60:E60"/>
    <mergeCell ref="F60:G60"/>
    <mergeCell ref="I60:J60"/>
    <mergeCell ref="A62:T65"/>
    <mergeCell ref="A66:T66"/>
    <mergeCell ref="A67:F67"/>
    <mergeCell ref="G67:T67"/>
    <mergeCell ref="C56:D56"/>
    <mergeCell ref="F56:G56"/>
    <mergeCell ref="I56:J56"/>
    <mergeCell ref="C57:D57"/>
    <mergeCell ref="F57:G57"/>
    <mergeCell ref="I57:J57"/>
    <mergeCell ref="C58:D58"/>
    <mergeCell ref="F58:G58"/>
    <mergeCell ref="I58:J58"/>
    <mergeCell ref="A51:T51"/>
    <mergeCell ref="C53:D53"/>
    <mergeCell ref="F53:G53"/>
    <mergeCell ref="I53:J53"/>
    <mergeCell ref="C54:D54"/>
    <mergeCell ref="F54:G54"/>
    <mergeCell ref="I54:J54"/>
    <mergeCell ref="C55:D55"/>
    <mergeCell ref="F55:G55"/>
    <mergeCell ref="I55:J55"/>
    <mergeCell ref="A42:B42"/>
    <mergeCell ref="C42:F42"/>
    <mergeCell ref="I42:J42"/>
    <mergeCell ref="A44:T44"/>
    <mergeCell ref="C46:T46"/>
    <mergeCell ref="A47:I47"/>
    <mergeCell ref="A48:B48"/>
    <mergeCell ref="C48:T48"/>
    <mergeCell ref="A49:I49"/>
    <mergeCell ref="A39:B39"/>
    <mergeCell ref="C39:F39"/>
    <mergeCell ref="I39:J39"/>
    <mergeCell ref="A40:B40"/>
    <mergeCell ref="C40:F40"/>
    <mergeCell ref="I40:J40"/>
    <mergeCell ref="A41:B41"/>
    <mergeCell ref="C41:F41"/>
    <mergeCell ref="I41:J41"/>
    <mergeCell ref="A32:B32"/>
    <mergeCell ref="C32:D32"/>
    <mergeCell ref="G32:H32"/>
    <mergeCell ref="A34:C34"/>
    <mergeCell ref="A35:T36"/>
    <mergeCell ref="A37:B38"/>
    <mergeCell ref="C37:F38"/>
    <mergeCell ref="G37:G38"/>
    <mergeCell ref="H37:H38"/>
    <mergeCell ref="I37:J37"/>
    <mergeCell ref="K37:K38"/>
    <mergeCell ref="A29:B29"/>
    <mergeCell ref="C29:D29"/>
    <mergeCell ref="G29:H29"/>
    <mergeCell ref="A30:B30"/>
    <mergeCell ref="C30:D30"/>
    <mergeCell ref="G30:H30"/>
    <mergeCell ref="A31:B31"/>
    <mergeCell ref="C31:D31"/>
    <mergeCell ref="G31:H31"/>
    <mergeCell ref="A23:T24"/>
    <mergeCell ref="A26:B26"/>
    <mergeCell ref="C26:D26"/>
    <mergeCell ref="G26:H26"/>
    <mergeCell ref="A27:B27"/>
    <mergeCell ref="C27:D27"/>
    <mergeCell ref="G27:H27"/>
    <mergeCell ref="A28:B28"/>
    <mergeCell ref="C28:D28"/>
    <mergeCell ref="G28:H28"/>
    <mergeCell ref="P1:T6"/>
    <mergeCell ref="A7:T9"/>
    <mergeCell ref="A11:C11"/>
    <mergeCell ref="D11:G11"/>
    <mergeCell ref="A12:G12"/>
    <mergeCell ref="H12:T12"/>
    <mergeCell ref="A14:C14"/>
    <mergeCell ref="A15:T15"/>
    <mergeCell ref="A16:A20"/>
    <mergeCell ref="B16:B20"/>
    <mergeCell ref="C16:H18"/>
    <mergeCell ref="I16:M18"/>
    <mergeCell ref="N16:N20"/>
    <mergeCell ref="O16:S18"/>
    <mergeCell ref="T16:T18"/>
    <mergeCell ref="C19:C20"/>
    <mergeCell ref="D19:H19"/>
    <mergeCell ref="J19:M19"/>
    <mergeCell ref="O19:O20"/>
    <mergeCell ref="P19:S19"/>
    <mergeCell ref="T19:T20"/>
  </mergeCells>
  <pageMargins left="0.6692913385826772" right="0.43307086614173229" top="0.70866141732283472" bottom="0.39370078740157477" header="0.19685039370078738" footer="0.19685039370078738"/>
  <pageSetup paperSize="9" scale="55" firstPageNumber="429496729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88"/>
  <sheetViews>
    <sheetView workbookViewId="0">
      <selection activeCell="N79" sqref="N78:N79"/>
    </sheetView>
  </sheetViews>
  <sheetFormatPr defaultRowHeight="15" x14ac:dyDescent="0.25"/>
  <cols>
    <col min="2" max="2" width="16.5703125" customWidth="1"/>
    <col min="4" max="4" width="9.140625" customWidth="1"/>
    <col min="5" max="5" width="0.140625" customWidth="1"/>
  </cols>
  <sheetData>
    <row r="1" spans="1:20" x14ac:dyDescent="0.25">
      <c r="P1" s="166" t="s">
        <v>0</v>
      </c>
      <c r="Q1" s="166"/>
      <c r="R1" s="166"/>
      <c r="S1" s="166"/>
      <c r="T1" s="166"/>
    </row>
    <row r="2" spans="1:20" x14ac:dyDescent="0.25">
      <c r="P2" s="166"/>
      <c r="Q2" s="166"/>
      <c r="R2" s="166"/>
      <c r="S2" s="166"/>
      <c r="T2" s="166"/>
    </row>
    <row r="3" spans="1:20" x14ac:dyDescent="0.25">
      <c r="P3" s="166"/>
      <c r="Q3" s="166"/>
      <c r="R3" s="166"/>
      <c r="S3" s="166"/>
      <c r="T3" s="166"/>
    </row>
    <row r="4" spans="1:20" x14ac:dyDescent="0.25">
      <c r="P4" s="166"/>
      <c r="Q4" s="166"/>
      <c r="R4" s="166"/>
      <c r="S4" s="166"/>
      <c r="T4" s="166"/>
    </row>
    <row r="5" spans="1:20" x14ac:dyDescent="0.25">
      <c r="P5" s="166"/>
      <c r="Q5" s="166"/>
      <c r="R5" s="166"/>
      <c r="S5" s="166"/>
      <c r="T5" s="166"/>
    </row>
    <row r="6" spans="1:20" x14ac:dyDescent="0.25">
      <c r="P6" s="166"/>
      <c r="Q6" s="166"/>
      <c r="R6" s="166"/>
      <c r="S6" s="166"/>
      <c r="T6" s="166"/>
    </row>
    <row r="7" spans="1:20" x14ac:dyDescent="0.25">
      <c r="A7" s="167" t="s">
        <v>1</v>
      </c>
      <c r="B7" s="167"/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</row>
    <row r="8" spans="1:20" x14ac:dyDescent="0.25">
      <c r="A8" s="167"/>
      <c r="B8" s="167"/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</row>
    <row r="9" spans="1:20" x14ac:dyDescent="0.25">
      <c r="A9" s="167"/>
      <c r="B9" s="167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</row>
    <row r="11" spans="1:20" ht="15.75" x14ac:dyDescent="0.25">
      <c r="A11" s="168" t="s">
        <v>2</v>
      </c>
      <c r="B11" s="168"/>
      <c r="C11" s="168"/>
      <c r="D11" s="169">
        <v>45443</v>
      </c>
      <c r="E11" s="170"/>
      <c r="F11" s="170"/>
      <c r="G11" s="170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ht="15.75" x14ac:dyDescent="0.25">
      <c r="A12" s="168" t="s">
        <v>3</v>
      </c>
      <c r="B12" s="168"/>
      <c r="C12" s="168"/>
      <c r="D12" s="168"/>
      <c r="E12" s="168"/>
      <c r="F12" s="168"/>
      <c r="G12" s="168"/>
      <c r="H12" s="170" t="s">
        <v>4</v>
      </c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</row>
    <row r="13" spans="1:20" x14ac:dyDescent="0.25">
      <c r="H13" s="4"/>
    </row>
    <row r="14" spans="1:20" ht="15.75" x14ac:dyDescent="0.25">
      <c r="A14" s="171" t="s">
        <v>5</v>
      </c>
      <c r="B14" s="171"/>
      <c r="C14" s="171"/>
    </row>
    <row r="15" spans="1:20" ht="77.25" customHeight="1" x14ac:dyDescent="0.25">
      <c r="A15" s="168" t="s">
        <v>6</v>
      </c>
      <c r="B15" s="168"/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</row>
    <row r="16" spans="1:20" x14ac:dyDescent="0.25">
      <c r="A16" s="172" t="s">
        <v>7</v>
      </c>
      <c r="B16" s="175" t="s">
        <v>8</v>
      </c>
      <c r="C16" s="177" t="s">
        <v>9</v>
      </c>
      <c r="D16" s="178"/>
      <c r="E16" s="178"/>
      <c r="F16" s="178"/>
      <c r="G16" s="178"/>
      <c r="H16" s="179"/>
      <c r="I16" s="175" t="s">
        <v>10</v>
      </c>
      <c r="J16" s="175"/>
      <c r="K16" s="175"/>
      <c r="L16" s="175"/>
      <c r="M16" s="175"/>
      <c r="N16" s="175" t="s">
        <v>11</v>
      </c>
      <c r="O16" s="175" t="s">
        <v>12</v>
      </c>
      <c r="P16" s="175"/>
      <c r="Q16" s="175"/>
      <c r="R16" s="175"/>
      <c r="S16" s="175"/>
      <c r="T16" s="186" t="s">
        <v>13</v>
      </c>
    </row>
    <row r="17" spans="1:20" x14ac:dyDescent="0.25">
      <c r="A17" s="173"/>
      <c r="B17" s="176"/>
      <c r="C17" s="180"/>
      <c r="D17" s="181"/>
      <c r="E17" s="181"/>
      <c r="F17" s="181"/>
      <c r="G17" s="181"/>
      <c r="H17" s="182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87"/>
    </row>
    <row r="18" spans="1:20" x14ac:dyDescent="0.25">
      <c r="A18" s="173"/>
      <c r="B18" s="176"/>
      <c r="C18" s="183"/>
      <c r="D18" s="184"/>
      <c r="E18" s="184"/>
      <c r="F18" s="184"/>
      <c r="G18" s="184"/>
      <c r="H18" s="185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87"/>
    </row>
    <row r="19" spans="1:20" x14ac:dyDescent="0.25">
      <c r="A19" s="173"/>
      <c r="B19" s="176"/>
      <c r="C19" s="176" t="s">
        <v>14</v>
      </c>
      <c r="D19" s="188" t="s">
        <v>15</v>
      </c>
      <c r="E19" s="188"/>
      <c r="F19" s="188"/>
      <c r="G19" s="188"/>
      <c r="H19" s="188"/>
      <c r="I19" s="6"/>
      <c r="J19" s="188" t="s">
        <v>15</v>
      </c>
      <c r="K19" s="188"/>
      <c r="L19" s="188"/>
      <c r="M19" s="188"/>
      <c r="N19" s="176"/>
      <c r="O19" s="176" t="s">
        <v>14</v>
      </c>
      <c r="P19" s="176" t="s">
        <v>15</v>
      </c>
      <c r="Q19" s="176"/>
      <c r="R19" s="176"/>
      <c r="S19" s="176"/>
      <c r="T19" s="187"/>
    </row>
    <row r="20" spans="1:20" ht="409.5" x14ac:dyDescent="0.25">
      <c r="A20" s="174"/>
      <c r="B20" s="176"/>
      <c r="C20" s="176"/>
      <c r="D20" s="5" t="s">
        <v>16</v>
      </c>
      <c r="E20" s="5" t="s">
        <v>17</v>
      </c>
      <c r="F20" s="5" t="s">
        <v>17</v>
      </c>
      <c r="G20" s="5" t="s">
        <v>18</v>
      </c>
      <c r="H20" s="5" t="s">
        <v>19</v>
      </c>
      <c r="I20" s="5" t="s">
        <v>14</v>
      </c>
      <c r="J20" s="5" t="s">
        <v>16</v>
      </c>
      <c r="K20" s="5" t="s">
        <v>17</v>
      </c>
      <c r="L20" s="5" t="s">
        <v>20</v>
      </c>
      <c r="M20" s="5" t="s">
        <v>19</v>
      </c>
      <c r="N20" s="176"/>
      <c r="O20" s="176"/>
      <c r="P20" s="5" t="s">
        <v>16</v>
      </c>
      <c r="Q20" s="5" t="s">
        <v>17</v>
      </c>
      <c r="R20" s="5" t="s">
        <v>20</v>
      </c>
      <c r="S20" s="5" t="s">
        <v>19</v>
      </c>
      <c r="T20" s="187"/>
    </row>
    <row r="21" spans="1:20" ht="76.5" x14ac:dyDescent="0.25">
      <c r="A21" s="7">
        <v>1</v>
      </c>
      <c r="B21" s="8" t="s">
        <v>169</v>
      </c>
      <c r="C21" s="9">
        <f>D21+F21+G21+H21</f>
        <v>1741485.6</v>
      </c>
      <c r="D21" s="10">
        <v>1200000</v>
      </c>
      <c r="E21" s="10"/>
      <c r="F21" s="10">
        <v>180000</v>
      </c>
      <c r="G21" s="10">
        <v>181485.6</v>
      </c>
      <c r="H21" s="10">
        <v>180000</v>
      </c>
      <c r="I21" s="9">
        <f>J21+K21+L21+M21</f>
        <v>1741485.6</v>
      </c>
      <c r="J21" s="10">
        <v>1200000</v>
      </c>
      <c r="K21" s="10">
        <v>180000</v>
      </c>
      <c r="L21" s="10">
        <v>181485.6</v>
      </c>
      <c r="M21" s="10">
        <v>180000</v>
      </c>
      <c r="N21" s="10">
        <v>1741485.6</v>
      </c>
      <c r="O21" s="9">
        <f>P21+Q21+R21+S21</f>
        <v>1741485.6</v>
      </c>
      <c r="P21" s="10">
        <v>1200000</v>
      </c>
      <c r="Q21" s="10">
        <v>180000</v>
      </c>
      <c r="R21" s="10">
        <v>181485.6</v>
      </c>
      <c r="S21" s="10">
        <v>180000</v>
      </c>
      <c r="T21" s="11"/>
    </row>
    <row r="23" spans="1:20" x14ac:dyDescent="0.25">
      <c r="A23" s="168" t="s">
        <v>22</v>
      </c>
      <c r="B23" s="168"/>
      <c r="C23" s="168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</row>
    <row r="24" spans="1:20" x14ac:dyDescent="0.25">
      <c r="A24" s="168"/>
      <c r="B24" s="168"/>
      <c r="C24" s="168"/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</row>
    <row r="25" spans="1:20" ht="15.7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120" x14ac:dyDescent="0.25">
      <c r="A26" s="200" t="s">
        <v>23</v>
      </c>
      <c r="B26" s="200"/>
      <c r="C26" s="200" t="s">
        <v>24</v>
      </c>
      <c r="D26" s="200"/>
      <c r="E26" s="20"/>
      <c r="F26" s="20" t="s">
        <v>25</v>
      </c>
      <c r="G26" s="200" t="s">
        <v>26</v>
      </c>
      <c r="H26" s="200"/>
      <c r="I26" s="27" t="s">
        <v>27</v>
      </c>
    </row>
    <row r="27" spans="1:20" x14ac:dyDescent="0.25">
      <c r="A27" s="192" t="s">
        <v>28</v>
      </c>
      <c r="B27" s="192"/>
      <c r="C27" s="193">
        <f>C29+C30+C31+C32</f>
        <v>1741485.6</v>
      </c>
      <c r="D27" s="193"/>
      <c r="E27" s="15"/>
      <c r="F27" s="15">
        <f>F29+F30+F31+F32</f>
        <v>100</v>
      </c>
      <c r="G27" s="194">
        <v>1741485.6</v>
      </c>
      <c r="H27" s="194"/>
      <c r="I27" s="15"/>
    </row>
    <row r="28" spans="1:20" x14ac:dyDescent="0.25">
      <c r="A28" s="196" t="s">
        <v>29</v>
      </c>
      <c r="B28" s="196"/>
      <c r="C28" s="197"/>
      <c r="D28" s="197"/>
      <c r="E28" s="17"/>
      <c r="F28" s="17"/>
      <c r="G28" s="198"/>
      <c r="H28" s="198"/>
      <c r="I28" s="17"/>
    </row>
    <row r="29" spans="1:20" x14ac:dyDescent="0.25">
      <c r="A29" s="192" t="s">
        <v>30</v>
      </c>
      <c r="B29" s="192"/>
      <c r="C29" s="199">
        <v>1200000</v>
      </c>
      <c r="D29" s="199"/>
      <c r="E29" s="15"/>
      <c r="F29" s="15">
        <f t="shared" ref="F29:F32" si="0">ROUND((C29/C$27*100),6)</f>
        <v>68.906684999999996</v>
      </c>
      <c r="G29" s="200">
        <f t="shared" ref="G29:G32" si="1">ROUND((G$27*F29/100),2)</f>
        <v>1200000</v>
      </c>
      <c r="H29" s="200"/>
      <c r="I29" s="15">
        <f t="shared" ref="I29:I32" si="2">C29-G29</f>
        <v>0</v>
      </c>
    </row>
    <row r="30" spans="1:20" x14ac:dyDescent="0.25">
      <c r="A30" s="192" t="s">
        <v>31</v>
      </c>
      <c r="B30" s="192"/>
      <c r="C30" s="199">
        <v>180000</v>
      </c>
      <c r="D30" s="199"/>
      <c r="E30" s="15"/>
      <c r="F30" s="15">
        <f t="shared" si="0"/>
        <v>10.336003</v>
      </c>
      <c r="G30" s="200">
        <f t="shared" si="1"/>
        <v>180000</v>
      </c>
      <c r="H30" s="200"/>
      <c r="I30" s="15">
        <f t="shared" si="2"/>
        <v>0</v>
      </c>
    </row>
    <row r="31" spans="1:20" x14ac:dyDescent="0.25">
      <c r="A31" s="192" t="s">
        <v>32</v>
      </c>
      <c r="B31" s="192"/>
      <c r="C31" s="199">
        <v>181485.6</v>
      </c>
      <c r="D31" s="199"/>
      <c r="E31" s="15"/>
      <c r="F31" s="15">
        <f t="shared" si="0"/>
        <v>10.421309000000001</v>
      </c>
      <c r="G31" s="200">
        <f t="shared" si="1"/>
        <v>181485.6</v>
      </c>
      <c r="H31" s="200"/>
      <c r="I31" s="15">
        <f t="shared" si="2"/>
        <v>0</v>
      </c>
    </row>
    <row r="32" spans="1:20" x14ac:dyDescent="0.25">
      <c r="A32" s="192" t="s">
        <v>33</v>
      </c>
      <c r="B32" s="192"/>
      <c r="C32" s="199">
        <v>180000</v>
      </c>
      <c r="D32" s="199"/>
      <c r="E32" s="15"/>
      <c r="F32" s="15">
        <f t="shared" si="0"/>
        <v>10.336003</v>
      </c>
      <c r="G32" s="200">
        <f t="shared" si="1"/>
        <v>180000</v>
      </c>
      <c r="H32" s="200"/>
      <c r="I32" s="15">
        <f t="shared" si="2"/>
        <v>0</v>
      </c>
    </row>
    <row r="34" spans="1:20" ht="15.75" x14ac:dyDescent="0.25">
      <c r="A34" s="171" t="s">
        <v>34</v>
      </c>
      <c r="B34" s="171"/>
      <c r="C34" s="171"/>
    </row>
    <row r="35" spans="1:20" x14ac:dyDescent="0.25">
      <c r="A35" s="168" t="s">
        <v>35</v>
      </c>
      <c r="B35" s="168"/>
      <c r="C35" s="168"/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</row>
    <row r="36" spans="1:20" x14ac:dyDescent="0.25">
      <c r="A36" s="168"/>
      <c r="B36" s="168"/>
      <c r="C36" s="168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</row>
    <row r="37" spans="1:20" x14ac:dyDescent="0.25">
      <c r="A37" s="204" t="s">
        <v>36</v>
      </c>
      <c r="B37" s="205"/>
      <c r="C37" s="205" t="s">
        <v>37</v>
      </c>
      <c r="D37" s="205"/>
      <c r="E37" s="205"/>
      <c r="F37" s="205"/>
      <c r="G37" s="205" t="s">
        <v>38</v>
      </c>
      <c r="H37" s="208" t="s">
        <v>39</v>
      </c>
      <c r="I37" s="205" t="s">
        <v>40</v>
      </c>
      <c r="J37" s="210"/>
      <c r="K37" s="211"/>
    </row>
    <row r="38" spans="1:20" x14ac:dyDescent="0.25">
      <c r="A38" s="206"/>
      <c r="B38" s="207"/>
      <c r="C38" s="207"/>
      <c r="D38" s="207"/>
      <c r="E38" s="207"/>
      <c r="F38" s="207"/>
      <c r="G38" s="207"/>
      <c r="H38" s="209"/>
      <c r="I38" s="28"/>
      <c r="J38" s="29"/>
      <c r="K38" s="211"/>
    </row>
    <row r="39" spans="1:20" ht="15.75" x14ac:dyDescent="0.25">
      <c r="A39" s="212" t="s">
        <v>41</v>
      </c>
      <c r="B39" s="213"/>
      <c r="C39" s="214">
        <f>C41+C42</f>
        <v>258600</v>
      </c>
      <c r="D39" s="215"/>
      <c r="E39" s="215"/>
      <c r="F39" s="216"/>
      <c r="G39" s="32">
        <f>G41+G42</f>
        <v>258600</v>
      </c>
      <c r="H39" s="31">
        <f>H41+H42</f>
        <v>0</v>
      </c>
      <c r="I39" s="217"/>
      <c r="J39" s="218"/>
    </row>
    <row r="40" spans="1:20" ht="15.75" x14ac:dyDescent="0.25">
      <c r="A40" s="219" t="s">
        <v>29</v>
      </c>
      <c r="B40" s="220"/>
      <c r="C40" s="221"/>
      <c r="D40" s="221"/>
      <c r="E40" s="221"/>
      <c r="F40" s="221"/>
      <c r="G40" s="32"/>
      <c r="H40" s="31"/>
      <c r="I40" s="217"/>
      <c r="J40" s="218"/>
    </row>
    <row r="41" spans="1:20" ht="15.75" x14ac:dyDescent="0.25">
      <c r="A41" s="222" t="s">
        <v>42</v>
      </c>
      <c r="B41" s="223"/>
      <c r="C41" s="224">
        <v>131000</v>
      </c>
      <c r="D41" s="224"/>
      <c r="E41" s="224"/>
      <c r="F41" s="224"/>
      <c r="G41" s="33">
        <v>131000</v>
      </c>
      <c r="H41" s="31">
        <f t="shared" ref="H41:H42" si="3">C41-G41</f>
        <v>0</v>
      </c>
      <c r="I41" s="225"/>
      <c r="J41" s="226"/>
    </row>
    <row r="42" spans="1:20" ht="15.75" x14ac:dyDescent="0.25">
      <c r="A42" s="227" t="s">
        <v>43</v>
      </c>
      <c r="B42" s="228"/>
      <c r="C42" s="229">
        <v>127600</v>
      </c>
      <c r="D42" s="229"/>
      <c r="E42" s="229"/>
      <c r="F42" s="229"/>
      <c r="G42" s="34">
        <v>127600</v>
      </c>
      <c r="H42" s="35">
        <f t="shared" si="3"/>
        <v>0</v>
      </c>
      <c r="I42" s="230"/>
      <c r="J42" s="231"/>
    </row>
    <row r="44" spans="1:20" ht="15.75" x14ac:dyDescent="0.25">
      <c r="A44" s="168" t="s">
        <v>44</v>
      </c>
      <c r="B44" s="168"/>
      <c r="C44" s="168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68"/>
      <c r="Q44" s="168"/>
      <c r="R44" s="168"/>
      <c r="S44" s="168"/>
      <c r="T44" s="168"/>
    </row>
    <row r="46" spans="1:20" x14ac:dyDescent="0.25">
      <c r="A46" s="36" t="s">
        <v>45</v>
      </c>
      <c r="C46" s="232" t="s">
        <v>170</v>
      </c>
      <c r="D46" s="233"/>
      <c r="E46" s="233"/>
      <c r="F46" s="233"/>
      <c r="G46" s="233"/>
      <c r="H46" s="233"/>
      <c r="I46" s="233"/>
      <c r="J46" s="233"/>
      <c r="K46" s="233"/>
      <c r="L46" s="233"/>
      <c r="M46" s="233"/>
      <c r="N46" s="233"/>
      <c r="O46" s="233"/>
      <c r="P46" s="233"/>
      <c r="Q46" s="233"/>
      <c r="R46" s="233"/>
      <c r="S46" s="233"/>
      <c r="T46" s="233"/>
    </row>
    <row r="47" spans="1:20" ht="15.75" x14ac:dyDescent="0.25">
      <c r="A47" s="234"/>
      <c r="B47" s="234"/>
      <c r="C47" s="234"/>
      <c r="D47" s="234"/>
      <c r="E47" s="234"/>
      <c r="F47" s="234"/>
      <c r="G47" s="234"/>
      <c r="H47" s="234"/>
      <c r="I47" s="234"/>
    </row>
    <row r="48" spans="1:20" x14ac:dyDescent="0.25">
      <c r="A48" s="235" t="s">
        <v>47</v>
      </c>
      <c r="B48" s="235"/>
      <c r="C48" s="268" t="s">
        <v>171</v>
      </c>
      <c r="D48" s="236"/>
      <c r="E48" s="236"/>
      <c r="F48" s="236"/>
      <c r="G48" s="236"/>
      <c r="H48" s="236"/>
      <c r="I48" s="236"/>
      <c r="J48" s="236"/>
      <c r="K48" s="236"/>
      <c r="L48" s="236"/>
      <c r="M48" s="236"/>
      <c r="N48" s="236"/>
      <c r="O48" s="236"/>
      <c r="P48" s="236"/>
      <c r="Q48" s="236"/>
      <c r="R48" s="236"/>
      <c r="S48" s="236"/>
      <c r="T48" s="236"/>
    </row>
    <row r="51" spans="1:20" ht="60" x14ac:dyDescent="0.25">
      <c r="A51" s="24" t="s">
        <v>7</v>
      </c>
      <c r="B51" s="25" t="s">
        <v>50</v>
      </c>
      <c r="C51" s="205" t="s">
        <v>51</v>
      </c>
      <c r="D51" s="205"/>
      <c r="E51" s="37"/>
      <c r="F51" s="205" t="s">
        <v>52</v>
      </c>
      <c r="G51" s="205"/>
      <c r="H51" s="25" t="s">
        <v>53</v>
      </c>
      <c r="I51" s="208" t="s">
        <v>39</v>
      </c>
      <c r="J51" s="238"/>
      <c r="K51" s="26" t="s">
        <v>40</v>
      </c>
    </row>
    <row r="52" spans="1:20" ht="60" x14ac:dyDescent="0.25">
      <c r="A52" s="30">
        <v>1</v>
      </c>
      <c r="B52" s="38" t="s">
        <v>54</v>
      </c>
      <c r="C52" s="239"/>
      <c r="D52" s="239"/>
      <c r="E52" s="40"/>
      <c r="F52" s="239"/>
      <c r="G52" s="239"/>
      <c r="H52" s="40"/>
      <c r="I52" s="240">
        <f t="shared" ref="I52:I57" si="4">F52-H52</f>
        <v>0</v>
      </c>
      <c r="J52" s="241"/>
      <c r="K52" s="41"/>
    </row>
    <row r="53" spans="1:20" ht="75" x14ac:dyDescent="0.25">
      <c r="A53" s="30">
        <v>2</v>
      </c>
      <c r="B53" s="38" t="s">
        <v>55</v>
      </c>
      <c r="C53" s="242" t="s">
        <v>172</v>
      </c>
      <c r="D53" s="242"/>
      <c r="E53" s="40"/>
      <c r="F53" s="239">
        <v>1741485.6</v>
      </c>
      <c r="G53" s="239"/>
      <c r="H53" s="39">
        <v>1741485.6</v>
      </c>
      <c r="I53" s="240">
        <f t="shared" si="4"/>
        <v>0</v>
      </c>
      <c r="J53" s="241"/>
      <c r="K53" s="41"/>
      <c r="O53" s="48"/>
    </row>
    <row r="54" spans="1:20" ht="120" x14ac:dyDescent="0.25">
      <c r="A54" s="30">
        <v>3</v>
      </c>
      <c r="B54" s="38" t="s">
        <v>58</v>
      </c>
      <c r="C54" s="239"/>
      <c r="D54" s="239"/>
      <c r="E54" s="40"/>
      <c r="F54" s="243"/>
      <c r="G54" s="243"/>
      <c r="H54" s="42"/>
      <c r="I54" s="244">
        <f t="shared" si="4"/>
        <v>0</v>
      </c>
      <c r="J54" s="244"/>
      <c r="K54" s="43"/>
    </row>
    <row r="55" spans="1:20" ht="120" x14ac:dyDescent="0.25">
      <c r="A55" s="30">
        <v>4</v>
      </c>
      <c r="B55" s="38" t="s">
        <v>59</v>
      </c>
      <c r="C55" s="239"/>
      <c r="D55" s="239"/>
      <c r="E55" s="40"/>
      <c r="F55" s="243"/>
      <c r="G55" s="243"/>
      <c r="H55" s="42"/>
      <c r="I55" s="244">
        <f t="shared" si="4"/>
        <v>0</v>
      </c>
      <c r="J55" s="244"/>
      <c r="K55" s="43"/>
    </row>
    <row r="56" spans="1:20" ht="30" x14ac:dyDescent="0.25">
      <c r="A56" s="30">
        <v>5</v>
      </c>
      <c r="B56" s="38" t="s">
        <v>60</v>
      </c>
      <c r="C56" s="239"/>
      <c r="D56" s="239"/>
      <c r="E56" s="40"/>
      <c r="F56" s="243"/>
      <c r="G56" s="243"/>
      <c r="H56" s="42"/>
      <c r="I56" s="244">
        <f t="shared" si="4"/>
        <v>0</v>
      </c>
      <c r="J56" s="244"/>
      <c r="K56" s="43"/>
    </row>
    <row r="57" spans="1:20" ht="15.75" x14ac:dyDescent="0.25">
      <c r="A57" s="30">
        <v>6</v>
      </c>
      <c r="B57" s="38" t="s">
        <v>61</v>
      </c>
      <c r="C57" s="239"/>
      <c r="D57" s="239"/>
      <c r="E57" s="40"/>
      <c r="F57" s="243"/>
      <c r="G57" s="243"/>
      <c r="H57" s="42"/>
      <c r="I57" s="244">
        <f t="shared" si="4"/>
        <v>0</v>
      </c>
      <c r="J57" s="244"/>
      <c r="K57" s="43"/>
    </row>
    <row r="58" spans="1:20" ht="15.75" x14ac:dyDescent="0.25">
      <c r="A58" s="44"/>
      <c r="B58" s="45" t="s">
        <v>62</v>
      </c>
      <c r="C58" s="245"/>
      <c r="D58" s="245"/>
      <c r="E58" s="245"/>
      <c r="F58" s="246">
        <f>SUM(F52:F57)</f>
        <v>1741485.6</v>
      </c>
      <c r="G58" s="247"/>
      <c r="H58" s="46">
        <f>SUM(H52:H57)</f>
        <v>1741485.6</v>
      </c>
      <c r="I58" s="246">
        <f>SUM(I52:J57)</f>
        <v>0</v>
      </c>
      <c r="J58" s="247"/>
      <c r="K58" s="47"/>
    </row>
    <row r="60" spans="1:20" x14ac:dyDescent="0.25">
      <c r="A60" s="168" t="s">
        <v>63</v>
      </c>
      <c r="B60" s="168"/>
      <c r="C60" s="168"/>
      <c r="D60" s="168"/>
      <c r="E60" s="168"/>
      <c r="F60" s="168"/>
      <c r="G60" s="168"/>
      <c r="H60" s="168"/>
      <c r="I60" s="168"/>
      <c r="J60" s="168"/>
      <c r="K60" s="168"/>
      <c r="L60" s="168"/>
      <c r="M60" s="168"/>
      <c r="N60" s="168"/>
      <c r="O60" s="168"/>
      <c r="P60" s="168"/>
      <c r="Q60" s="168"/>
      <c r="R60" s="168"/>
      <c r="S60" s="168"/>
      <c r="T60" s="168"/>
    </row>
    <row r="61" spans="1:20" x14ac:dyDescent="0.25">
      <c r="A61" s="168"/>
      <c r="B61" s="168"/>
      <c r="C61" s="168"/>
      <c r="D61" s="168"/>
      <c r="E61" s="168"/>
      <c r="F61" s="168"/>
      <c r="G61" s="168"/>
      <c r="H61" s="168"/>
      <c r="I61" s="168"/>
      <c r="J61" s="168"/>
      <c r="K61" s="168"/>
      <c r="L61" s="168"/>
      <c r="M61" s="168"/>
      <c r="N61" s="168"/>
      <c r="O61" s="168"/>
      <c r="P61" s="168"/>
      <c r="Q61" s="168"/>
      <c r="R61" s="168"/>
      <c r="S61" s="168"/>
      <c r="T61" s="168"/>
    </row>
    <row r="62" spans="1:20" x14ac:dyDescent="0.25">
      <c r="A62" s="168"/>
      <c r="B62" s="168"/>
      <c r="C62" s="168"/>
      <c r="D62" s="168"/>
      <c r="E62" s="168"/>
      <c r="F62" s="168"/>
      <c r="G62" s="168"/>
      <c r="H62" s="168"/>
      <c r="I62" s="168"/>
      <c r="J62" s="168"/>
      <c r="K62" s="168"/>
      <c r="L62" s="168"/>
      <c r="M62" s="168"/>
      <c r="N62" s="168"/>
      <c r="O62" s="168"/>
      <c r="P62" s="168"/>
      <c r="Q62" s="168"/>
      <c r="R62" s="168"/>
      <c r="S62" s="168"/>
      <c r="T62" s="168"/>
    </row>
    <row r="63" spans="1:20" x14ac:dyDescent="0.25">
      <c r="A63" s="168"/>
      <c r="B63" s="168"/>
      <c r="C63" s="168"/>
      <c r="D63" s="168"/>
      <c r="E63" s="168"/>
      <c r="F63" s="168"/>
      <c r="G63" s="168"/>
      <c r="H63" s="168"/>
      <c r="I63" s="168"/>
      <c r="J63" s="168"/>
      <c r="K63" s="168"/>
      <c r="L63" s="168"/>
      <c r="M63" s="168"/>
      <c r="N63" s="168"/>
      <c r="O63" s="168"/>
      <c r="P63" s="168"/>
      <c r="Q63" s="168"/>
      <c r="R63" s="168"/>
      <c r="S63" s="168"/>
      <c r="T63" s="168"/>
    </row>
    <row r="64" spans="1:20" ht="15.75" x14ac:dyDescent="0.25">
      <c r="A64" s="168" t="s">
        <v>64</v>
      </c>
      <c r="B64" s="168"/>
      <c r="C64" s="168"/>
      <c r="D64" s="168"/>
      <c r="E64" s="168"/>
      <c r="F64" s="168"/>
      <c r="G64" s="168"/>
      <c r="H64" s="168"/>
      <c r="I64" s="168"/>
      <c r="J64" s="168"/>
      <c r="K64" s="168"/>
      <c r="L64" s="168"/>
      <c r="M64" s="168"/>
      <c r="N64" s="168"/>
      <c r="O64" s="168"/>
      <c r="P64" s="168"/>
      <c r="Q64" s="168"/>
      <c r="R64" s="168"/>
      <c r="S64" s="168"/>
      <c r="T64" s="168"/>
    </row>
    <row r="65" spans="1:20" ht="15.75" x14ac:dyDescent="0.25">
      <c r="A65" s="248" t="s">
        <v>65</v>
      </c>
      <c r="B65" s="248"/>
      <c r="C65" s="248"/>
      <c r="D65" s="248"/>
      <c r="E65" s="248"/>
      <c r="F65" s="248"/>
      <c r="G65" s="249" t="s">
        <v>173</v>
      </c>
      <c r="H65" s="249"/>
      <c r="I65" s="249"/>
      <c r="J65" s="249"/>
      <c r="K65" s="249"/>
      <c r="L65" s="249"/>
      <c r="M65" s="249"/>
      <c r="N65" s="249"/>
      <c r="O65" s="249"/>
      <c r="P65" s="249"/>
      <c r="Q65" s="249"/>
      <c r="R65" s="249"/>
      <c r="S65" s="249"/>
      <c r="T65" s="249"/>
    </row>
    <row r="66" spans="1:20" ht="15.75" x14ac:dyDescent="0.25">
      <c r="A66" s="168" t="s">
        <v>67</v>
      </c>
      <c r="B66" s="168"/>
      <c r="C66" s="168"/>
      <c r="D66" s="168"/>
      <c r="E66" s="168"/>
      <c r="F66" s="168"/>
      <c r="G66" s="168"/>
      <c r="H66" s="168"/>
      <c r="I66" s="168"/>
      <c r="J66" s="168"/>
      <c r="K66" s="168"/>
      <c r="L66" s="259"/>
      <c r="M66" s="259"/>
      <c r="N66" s="259"/>
      <c r="O66" s="259"/>
      <c r="P66" s="259"/>
      <c r="Q66" s="259"/>
      <c r="R66" s="259"/>
      <c r="S66" s="259"/>
      <c r="T66" s="259"/>
    </row>
    <row r="67" spans="1:20" ht="15.75" x14ac:dyDescent="0.25">
      <c r="A67" s="48"/>
    </row>
    <row r="68" spans="1:20" ht="15.75" x14ac:dyDescent="0.25">
      <c r="A68" s="48" t="s">
        <v>69</v>
      </c>
    </row>
    <row r="69" spans="1:20" ht="15.75" x14ac:dyDescent="0.25">
      <c r="A69" s="248" t="s">
        <v>70</v>
      </c>
      <c r="B69" s="248"/>
      <c r="C69" s="248"/>
      <c r="D69" s="248"/>
      <c r="E69" s="248"/>
      <c r="F69" s="248"/>
      <c r="G69" s="248"/>
      <c r="H69" s="248"/>
      <c r="I69" s="248"/>
      <c r="J69" s="248"/>
      <c r="K69" s="248"/>
      <c r="L69" s="248"/>
      <c r="M69" s="248"/>
      <c r="N69" s="248"/>
      <c r="O69" s="248"/>
      <c r="P69" s="248"/>
      <c r="Q69" s="249" t="s">
        <v>174</v>
      </c>
      <c r="R69" s="249"/>
      <c r="S69" s="249"/>
      <c r="T69" s="249"/>
    </row>
    <row r="70" spans="1:20" ht="15.75" x14ac:dyDescent="0.25">
      <c r="A70" s="248" t="s">
        <v>72</v>
      </c>
      <c r="B70" s="248"/>
      <c r="C70" s="248"/>
      <c r="D70" s="49" t="s">
        <v>175</v>
      </c>
      <c r="E70" s="49"/>
      <c r="F70" s="49"/>
      <c r="G70" s="49"/>
      <c r="H70" s="48"/>
      <c r="I70" s="48"/>
      <c r="J70" s="48"/>
      <c r="K70" s="48"/>
      <c r="L70" s="48"/>
      <c r="M70" s="48"/>
      <c r="N70" s="48"/>
      <c r="O70" s="48"/>
    </row>
    <row r="71" spans="1:20" ht="15.75" x14ac:dyDescent="0.25">
      <c r="A71" s="48"/>
    </row>
    <row r="72" spans="1:20" ht="15.75" x14ac:dyDescent="0.25">
      <c r="A72" s="237" t="s">
        <v>74</v>
      </c>
      <c r="B72" s="237"/>
      <c r="C72" s="237"/>
      <c r="D72" s="237"/>
      <c r="E72" s="237"/>
      <c r="F72" s="237"/>
      <c r="G72" s="237"/>
      <c r="H72" s="237"/>
      <c r="I72" s="237"/>
      <c r="J72" s="237"/>
      <c r="K72" s="237"/>
      <c r="L72" s="237"/>
      <c r="M72" s="237"/>
      <c r="N72" s="237"/>
      <c r="O72" s="237"/>
      <c r="P72" s="237"/>
      <c r="Q72" s="237"/>
      <c r="R72" s="237"/>
      <c r="S72" s="237"/>
      <c r="T72" s="237"/>
    </row>
    <row r="74" spans="1:20" ht="15.75" x14ac:dyDescent="0.25">
      <c r="A74" s="253" t="s">
        <v>113</v>
      </c>
      <c r="B74" s="253"/>
      <c r="C74" s="253"/>
      <c r="D74" s="253"/>
      <c r="E74" s="253"/>
      <c r="F74" s="253"/>
      <c r="G74" s="253"/>
      <c r="H74" s="253"/>
      <c r="I74" s="253"/>
      <c r="J74" s="253"/>
      <c r="K74" s="253"/>
      <c r="L74" s="253"/>
      <c r="M74" s="253"/>
      <c r="N74" s="253"/>
      <c r="O74" s="253"/>
      <c r="P74" s="253"/>
      <c r="Q74" s="253"/>
      <c r="R74" s="253"/>
      <c r="S74" s="253"/>
      <c r="T74" s="253"/>
    </row>
    <row r="75" spans="1:20" ht="15.75" x14ac:dyDescent="0.25">
      <c r="C75" s="51" t="s">
        <v>76</v>
      </c>
      <c r="D75" s="52" t="s">
        <v>77</v>
      </c>
      <c r="G75" s="250" t="s">
        <v>78</v>
      </c>
      <c r="H75" s="250"/>
      <c r="I75" s="53"/>
      <c r="J75" s="53"/>
    </row>
    <row r="77" spans="1:20" ht="15.75" x14ac:dyDescent="0.25">
      <c r="A77" s="253" t="s">
        <v>152</v>
      </c>
      <c r="B77" s="253"/>
      <c r="C77" s="253"/>
      <c r="D77" s="253"/>
      <c r="E77" s="253"/>
      <c r="F77" s="253"/>
      <c r="G77" s="253"/>
      <c r="H77" s="253"/>
      <c r="I77" s="253"/>
      <c r="J77" s="253"/>
      <c r="K77" s="253"/>
      <c r="L77" s="253"/>
      <c r="M77" s="253"/>
      <c r="N77" s="253"/>
      <c r="O77" s="253"/>
      <c r="P77" s="253"/>
      <c r="Q77" s="253"/>
      <c r="R77" s="253"/>
      <c r="S77" s="253"/>
      <c r="T77" s="253"/>
    </row>
    <row r="78" spans="1:20" ht="15.75" x14ac:dyDescent="0.25">
      <c r="C78" s="51" t="s">
        <v>76</v>
      </c>
      <c r="D78" s="52" t="s">
        <v>77</v>
      </c>
      <c r="G78" s="250" t="s">
        <v>78</v>
      </c>
      <c r="H78" s="250"/>
      <c r="I78" s="53"/>
      <c r="J78" s="53"/>
    </row>
    <row r="80" spans="1:20" ht="15.75" x14ac:dyDescent="0.25">
      <c r="A80" s="54" t="s">
        <v>82</v>
      </c>
    </row>
    <row r="81" spans="1:20" ht="15.75" x14ac:dyDescent="0.25">
      <c r="A81" s="48" t="s">
        <v>83</v>
      </c>
      <c r="B81" s="251">
        <v>45443</v>
      </c>
      <c r="C81" s="252"/>
    </row>
    <row r="83" spans="1:20" ht="15.75" x14ac:dyDescent="0.25">
      <c r="A83" s="253" t="s">
        <v>115</v>
      </c>
      <c r="B83" s="253"/>
      <c r="C83" s="253"/>
      <c r="D83" s="253"/>
      <c r="E83" s="253"/>
      <c r="F83" s="253"/>
      <c r="G83" s="253"/>
      <c r="H83" s="253"/>
      <c r="I83" s="253"/>
      <c r="J83" s="253"/>
      <c r="K83" s="253"/>
      <c r="L83" s="253"/>
      <c r="M83" s="253"/>
      <c r="N83" s="253"/>
      <c r="O83" s="253"/>
      <c r="P83" s="253"/>
      <c r="Q83" s="253"/>
      <c r="R83" s="253"/>
      <c r="S83" s="253"/>
      <c r="T83" s="253"/>
    </row>
    <row r="84" spans="1:20" ht="15.75" x14ac:dyDescent="0.25">
      <c r="C84" s="51" t="s">
        <v>76</v>
      </c>
      <c r="D84" s="52" t="s">
        <v>77</v>
      </c>
      <c r="G84" s="254" t="s">
        <v>78</v>
      </c>
      <c r="H84" s="254"/>
      <c r="J84" s="254" t="s">
        <v>85</v>
      </c>
      <c r="K84" s="254"/>
      <c r="L84" s="53"/>
      <c r="M84" s="53"/>
      <c r="N84" s="53"/>
    </row>
    <row r="86" spans="1:20" ht="15.75" x14ac:dyDescent="0.25">
      <c r="A86" s="255" t="s">
        <v>86</v>
      </c>
      <c r="B86" s="255"/>
      <c r="C86" s="255"/>
      <c r="D86" s="255"/>
      <c r="E86" s="255"/>
      <c r="F86" s="255"/>
      <c r="G86" s="255"/>
      <c r="H86" s="255"/>
      <c r="I86" s="255"/>
      <c r="J86" s="255"/>
      <c r="K86" s="255"/>
      <c r="L86" s="255"/>
      <c r="M86" s="255"/>
      <c r="N86" s="255"/>
      <c r="O86" s="255"/>
      <c r="P86" s="255"/>
      <c r="Q86" s="255"/>
      <c r="R86" s="255"/>
      <c r="S86" s="255"/>
      <c r="T86" s="255"/>
    </row>
    <row r="87" spans="1:20" x14ac:dyDescent="0.25">
      <c r="A87" s="256" t="s">
        <v>87</v>
      </c>
      <c r="B87" s="256"/>
      <c r="C87" s="256"/>
      <c r="D87" s="256"/>
      <c r="E87" s="256"/>
      <c r="F87" s="256"/>
      <c r="G87" s="256"/>
      <c r="H87" s="256"/>
      <c r="I87" s="256"/>
      <c r="J87" s="256"/>
      <c r="K87" s="256"/>
      <c r="L87" s="256"/>
      <c r="M87" s="256"/>
      <c r="N87" s="256"/>
      <c r="O87" s="256"/>
      <c r="P87" s="256"/>
      <c r="Q87" s="256"/>
      <c r="R87" s="256"/>
      <c r="S87" s="256"/>
      <c r="T87" s="256"/>
    </row>
    <row r="88" spans="1:20" x14ac:dyDescent="0.25">
      <c r="A88" s="257" t="s">
        <v>88</v>
      </c>
      <c r="B88" s="258"/>
      <c r="C88" s="258"/>
      <c r="D88" s="258"/>
      <c r="E88" s="258"/>
      <c r="F88" s="258"/>
      <c r="G88" s="258"/>
      <c r="H88" s="258"/>
      <c r="I88" s="258"/>
      <c r="J88" s="258"/>
      <c r="K88" s="258"/>
      <c r="L88" s="258"/>
      <c r="M88" s="258"/>
      <c r="N88" s="258"/>
      <c r="O88" s="258"/>
      <c r="P88" s="258"/>
      <c r="Q88" s="258"/>
      <c r="R88" s="258"/>
      <c r="S88" s="258"/>
      <c r="T88" s="258"/>
    </row>
  </sheetData>
  <mergeCells count="113">
    <mergeCell ref="A83:T83"/>
    <mergeCell ref="G84:H84"/>
    <mergeCell ref="J84:K84"/>
    <mergeCell ref="A86:T86"/>
    <mergeCell ref="A87:T87"/>
    <mergeCell ref="A88:T88"/>
    <mergeCell ref="A69:P69"/>
    <mergeCell ref="Q69:T69"/>
    <mergeCell ref="A70:C70"/>
    <mergeCell ref="A72:T72"/>
    <mergeCell ref="A74:T74"/>
    <mergeCell ref="G75:H75"/>
    <mergeCell ref="A77:T77"/>
    <mergeCell ref="G78:H78"/>
    <mergeCell ref="B81:C81"/>
    <mergeCell ref="C58:E58"/>
    <mergeCell ref="F58:G58"/>
    <mergeCell ref="I58:J58"/>
    <mergeCell ref="A60:T63"/>
    <mergeCell ref="A64:T64"/>
    <mergeCell ref="A65:F65"/>
    <mergeCell ref="G65:T65"/>
    <mergeCell ref="A66:K66"/>
    <mergeCell ref="L66:T66"/>
    <mergeCell ref="C55:D55"/>
    <mergeCell ref="F55:G55"/>
    <mergeCell ref="I55:J55"/>
    <mergeCell ref="C56:D56"/>
    <mergeCell ref="F56:G56"/>
    <mergeCell ref="I56:J56"/>
    <mergeCell ref="C57:D57"/>
    <mergeCell ref="F57:G57"/>
    <mergeCell ref="I57:J57"/>
    <mergeCell ref="C52:D52"/>
    <mergeCell ref="F52:G52"/>
    <mergeCell ref="I52:J52"/>
    <mergeCell ref="C53:D53"/>
    <mergeCell ref="F53:G53"/>
    <mergeCell ref="I53:J53"/>
    <mergeCell ref="C54:D54"/>
    <mergeCell ref="F54:G54"/>
    <mergeCell ref="I54:J54"/>
    <mergeCell ref="A42:B42"/>
    <mergeCell ref="C42:F42"/>
    <mergeCell ref="I42:J42"/>
    <mergeCell ref="A44:T44"/>
    <mergeCell ref="C46:T46"/>
    <mergeCell ref="A47:I47"/>
    <mergeCell ref="A48:B48"/>
    <mergeCell ref="C48:T48"/>
    <mergeCell ref="C51:D51"/>
    <mergeCell ref="F51:G51"/>
    <mergeCell ref="I51:J51"/>
    <mergeCell ref="A39:B39"/>
    <mergeCell ref="C39:F39"/>
    <mergeCell ref="I39:J39"/>
    <mergeCell ref="A40:B40"/>
    <mergeCell ref="C40:F40"/>
    <mergeCell ref="I40:J40"/>
    <mergeCell ref="A41:B41"/>
    <mergeCell ref="C41:F41"/>
    <mergeCell ref="I41:J41"/>
    <mergeCell ref="A32:B32"/>
    <mergeCell ref="C32:D32"/>
    <mergeCell ref="G32:H32"/>
    <mergeCell ref="A34:C34"/>
    <mergeCell ref="A35:T36"/>
    <mergeCell ref="A37:B38"/>
    <mergeCell ref="C37:F38"/>
    <mergeCell ref="G37:G38"/>
    <mergeCell ref="H37:H38"/>
    <mergeCell ref="I37:J37"/>
    <mergeCell ref="K37:K38"/>
    <mergeCell ref="A29:B29"/>
    <mergeCell ref="C29:D29"/>
    <mergeCell ref="G29:H29"/>
    <mergeCell ref="A30:B30"/>
    <mergeCell ref="C30:D30"/>
    <mergeCell ref="G30:H30"/>
    <mergeCell ref="A31:B31"/>
    <mergeCell ref="C31:D31"/>
    <mergeCell ref="G31:H31"/>
    <mergeCell ref="A23:T24"/>
    <mergeCell ref="A26:B26"/>
    <mergeCell ref="C26:D26"/>
    <mergeCell ref="G26:H26"/>
    <mergeCell ref="A27:B27"/>
    <mergeCell ref="C27:D27"/>
    <mergeCell ref="G27:H27"/>
    <mergeCell ref="A28:B28"/>
    <mergeCell ref="C28:D28"/>
    <mergeCell ref="G28:H28"/>
    <mergeCell ref="P1:T6"/>
    <mergeCell ref="A7:T9"/>
    <mergeCell ref="A11:C11"/>
    <mergeCell ref="D11:G11"/>
    <mergeCell ref="A12:G12"/>
    <mergeCell ref="H12:T12"/>
    <mergeCell ref="A14:C14"/>
    <mergeCell ref="A15:T15"/>
    <mergeCell ref="A16:A20"/>
    <mergeCell ref="B16:B20"/>
    <mergeCell ref="C16:H18"/>
    <mergeCell ref="I16:M18"/>
    <mergeCell ref="N16:N20"/>
    <mergeCell ref="O16:S18"/>
    <mergeCell ref="T16:T18"/>
    <mergeCell ref="C19:C20"/>
    <mergeCell ref="D19:H19"/>
    <mergeCell ref="J19:M19"/>
    <mergeCell ref="O19:O20"/>
    <mergeCell ref="P19:S19"/>
    <mergeCell ref="T19:T20"/>
  </mergeCells>
  <pageMargins left="0.7" right="0.7" top="0.75" bottom="0.75" header="0.3" footer="0.3"/>
  <pageSetup paperSize="9" firstPageNumber="4294967295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99"/>
  <sheetViews>
    <sheetView topLeftCell="A16" workbookViewId="0">
      <selection activeCell="K78" sqref="K78"/>
    </sheetView>
  </sheetViews>
  <sheetFormatPr defaultRowHeight="15" x14ac:dyDescent="0.25"/>
  <cols>
    <col min="1" max="1" width="10.140625" customWidth="1"/>
    <col min="2" max="2" width="24.5703125" customWidth="1"/>
    <col min="3" max="3" width="11.140625" customWidth="1"/>
    <col min="4" max="4" width="11.7109375" customWidth="1"/>
    <col min="5" max="5" width="12" hidden="1" customWidth="1"/>
    <col min="6" max="6" width="16" customWidth="1"/>
    <col min="7" max="7" width="15.140625" customWidth="1"/>
    <col min="8" max="8" width="13.140625" customWidth="1"/>
    <col min="9" max="9" width="9.85546875" customWidth="1"/>
    <col min="10" max="10" width="11.28515625" customWidth="1"/>
    <col min="11" max="11" width="12.85546875" customWidth="1"/>
    <col min="12" max="12" width="11.28515625" customWidth="1"/>
    <col min="13" max="13" width="9.85546875" customWidth="1"/>
    <col min="14" max="14" width="13.28515625" customWidth="1"/>
    <col min="15" max="15" width="10.140625" customWidth="1"/>
    <col min="16" max="16" width="9.85546875" customWidth="1"/>
    <col min="17" max="17" width="10" customWidth="1"/>
    <col min="18" max="18" width="11" customWidth="1"/>
    <col min="19" max="19" width="10.42578125" customWidth="1"/>
    <col min="20" max="20" width="10.140625" customWidth="1"/>
  </cols>
  <sheetData>
    <row r="1" spans="1:20" ht="20.25" customHeight="1" x14ac:dyDescent="0.25">
      <c r="P1" s="166" t="s">
        <v>0</v>
      </c>
      <c r="Q1" s="166"/>
      <c r="R1" s="166"/>
      <c r="S1" s="166"/>
      <c r="T1" s="166"/>
    </row>
    <row r="2" spans="1:20" ht="15.75" customHeight="1" x14ac:dyDescent="0.25">
      <c r="P2" s="166"/>
      <c r="Q2" s="166"/>
      <c r="R2" s="166"/>
      <c r="S2" s="166"/>
      <c r="T2" s="166"/>
    </row>
    <row r="3" spans="1:20" x14ac:dyDescent="0.25">
      <c r="P3" s="166"/>
      <c r="Q3" s="166"/>
      <c r="R3" s="166"/>
      <c r="S3" s="166"/>
      <c r="T3" s="166"/>
    </row>
    <row r="4" spans="1:20" x14ac:dyDescent="0.25">
      <c r="P4" s="166"/>
      <c r="Q4" s="166"/>
      <c r="R4" s="166"/>
      <c r="S4" s="166"/>
      <c r="T4" s="166"/>
    </row>
    <row r="5" spans="1:20" x14ac:dyDescent="0.25">
      <c r="P5" s="166"/>
      <c r="Q5" s="166"/>
      <c r="R5" s="166"/>
      <c r="S5" s="166"/>
      <c r="T5" s="166"/>
    </row>
    <row r="6" spans="1:20" ht="9" customHeight="1" x14ac:dyDescent="0.25">
      <c r="P6" s="166"/>
      <c r="Q6" s="166"/>
      <c r="R6" s="166"/>
      <c r="S6" s="166"/>
      <c r="T6" s="166"/>
    </row>
    <row r="7" spans="1:20" ht="15.75" customHeight="1" x14ac:dyDescent="0.25">
      <c r="A7" s="167" t="s">
        <v>1</v>
      </c>
      <c r="B7" s="167"/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</row>
    <row r="8" spans="1:20" ht="15.75" customHeight="1" x14ac:dyDescent="0.25">
      <c r="A8" s="167"/>
      <c r="B8" s="167"/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</row>
    <row r="9" spans="1:20" ht="16.5" customHeight="1" x14ac:dyDescent="0.25">
      <c r="A9" s="167"/>
      <c r="B9" s="167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</row>
    <row r="10" spans="1:20" ht="18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9.5" customHeight="1" x14ac:dyDescent="0.25">
      <c r="A11" s="168" t="s">
        <v>2</v>
      </c>
      <c r="B11" s="168"/>
      <c r="C11" s="168"/>
      <c r="D11" s="169">
        <v>45292</v>
      </c>
      <c r="E11" s="170"/>
      <c r="F11" s="170"/>
      <c r="G11" s="170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ht="19.5" customHeight="1" x14ac:dyDescent="0.25">
      <c r="A12" s="168" t="s">
        <v>3</v>
      </c>
      <c r="B12" s="168"/>
      <c r="C12" s="168"/>
      <c r="D12" s="168"/>
      <c r="E12" s="168"/>
      <c r="F12" s="168"/>
      <c r="G12" s="168"/>
      <c r="H12" s="170" t="s">
        <v>176</v>
      </c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</row>
    <row r="13" spans="1:20" ht="13.5" customHeight="1" x14ac:dyDescent="0.25">
      <c r="A13" s="1"/>
      <c r="B13" s="1"/>
      <c r="C13" s="1"/>
      <c r="D13" s="1"/>
      <c r="E13" s="1"/>
      <c r="F13" s="1"/>
      <c r="G13" s="1"/>
      <c r="H13" s="4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26.25" customHeight="1" x14ac:dyDescent="0.25">
      <c r="A14" s="171" t="s">
        <v>5</v>
      </c>
      <c r="B14" s="171"/>
      <c r="C14" s="17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96.75" customHeight="1" x14ac:dyDescent="0.25">
      <c r="A15" s="168" t="s">
        <v>6</v>
      </c>
      <c r="B15" s="168"/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</row>
    <row r="16" spans="1:20" ht="15" customHeight="1" x14ac:dyDescent="0.25">
      <c r="A16" s="172" t="s">
        <v>7</v>
      </c>
      <c r="B16" s="175" t="s">
        <v>8</v>
      </c>
      <c r="C16" s="177" t="s">
        <v>9</v>
      </c>
      <c r="D16" s="178"/>
      <c r="E16" s="178"/>
      <c r="F16" s="178"/>
      <c r="G16" s="178"/>
      <c r="H16" s="179"/>
      <c r="I16" s="175" t="s">
        <v>10</v>
      </c>
      <c r="J16" s="175"/>
      <c r="K16" s="175"/>
      <c r="L16" s="175"/>
      <c r="M16" s="175"/>
      <c r="N16" s="175" t="s">
        <v>11</v>
      </c>
      <c r="O16" s="175" t="s">
        <v>12</v>
      </c>
      <c r="P16" s="175"/>
      <c r="Q16" s="175"/>
      <c r="R16" s="175"/>
      <c r="S16" s="175"/>
      <c r="T16" s="186" t="s">
        <v>13</v>
      </c>
    </row>
    <row r="17" spans="1:20" ht="16.5" customHeight="1" x14ac:dyDescent="0.25">
      <c r="A17" s="173"/>
      <c r="B17" s="176"/>
      <c r="C17" s="180"/>
      <c r="D17" s="181"/>
      <c r="E17" s="181"/>
      <c r="F17" s="181"/>
      <c r="G17" s="181"/>
      <c r="H17" s="182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87"/>
    </row>
    <row r="18" spans="1:20" ht="34.5" customHeight="1" x14ac:dyDescent="0.25">
      <c r="A18" s="173"/>
      <c r="B18" s="176"/>
      <c r="C18" s="183"/>
      <c r="D18" s="184"/>
      <c r="E18" s="184"/>
      <c r="F18" s="184"/>
      <c r="G18" s="184"/>
      <c r="H18" s="185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87"/>
    </row>
    <row r="19" spans="1:20" x14ac:dyDescent="0.25">
      <c r="A19" s="173"/>
      <c r="B19" s="176"/>
      <c r="C19" s="176" t="s">
        <v>14</v>
      </c>
      <c r="D19" s="188" t="s">
        <v>15</v>
      </c>
      <c r="E19" s="188"/>
      <c r="F19" s="188"/>
      <c r="G19" s="188"/>
      <c r="H19" s="188"/>
      <c r="I19" s="6"/>
      <c r="J19" s="188" t="s">
        <v>15</v>
      </c>
      <c r="K19" s="188"/>
      <c r="L19" s="188"/>
      <c r="M19" s="188"/>
      <c r="N19" s="176"/>
      <c r="O19" s="176" t="s">
        <v>14</v>
      </c>
      <c r="P19" s="176" t="s">
        <v>15</v>
      </c>
      <c r="Q19" s="176"/>
      <c r="R19" s="176"/>
      <c r="S19" s="176"/>
      <c r="T19" s="187"/>
    </row>
    <row r="20" spans="1:20" ht="225.75" customHeight="1" x14ac:dyDescent="0.25">
      <c r="A20" s="174"/>
      <c r="B20" s="176"/>
      <c r="C20" s="176"/>
      <c r="D20" s="5" t="s">
        <v>16</v>
      </c>
      <c r="E20" s="5" t="s">
        <v>17</v>
      </c>
      <c r="F20" s="5" t="s">
        <v>17</v>
      </c>
      <c r="G20" s="5" t="s">
        <v>18</v>
      </c>
      <c r="H20" s="5" t="s">
        <v>19</v>
      </c>
      <c r="I20" s="5" t="s">
        <v>14</v>
      </c>
      <c r="J20" s="5" t="s">
        <v>16</v>
      </c>
      <c r="K20" s="5" t="s">
        <v>17</v>
      </c>
      <c r="L20" s="5" t="s">
        <v>20</v>
      </c>
      <c r="M20" s="5" t="s">
        <v>19</v>
      </c>
      <c r="N20" s="176"/>
      <c r="O20" s="176"/>
      <c r="P20" s="5" t="s">
        <v>16</v>
      </c>
      <c r="Q20" s="5" t="s">
        <v>17</v>
      </c>
      <c r="R20" s="5" t="s">
        <v>20</v>
      </c>
      <c r="S20" s="5" t="s">
        <v>19</v>
      </c>
      <c r="T20" s="187"/>
    </row>
    <row r="21" spans="1:20" ht="72" customHeight="1" x14ac:dyDescent="0.25">
      <c r="A21" s="7">
        <v>1</v>
      </c>
      <c r="B21" s="8" t="s">
        <v>178</v>
      </c>
      <c r="C21" s="69">
        <f>D21+F21+G21+H21</f>
        <v>1829608.69</v>
      </c>
      <c r="D21" s="10">
        <v>1200000</v>
      </c>
      <c r="E21" s="10"/>
      <c r="F21" s="10">
        <v>180000</v>
      </c>
      <c r="G21" s="10">
        <v>269608.69</v>
      </c>
      <c r="H21" s="10">
        <v>180000</v>
      </c>
      <c r="I21" s="9">
        <f>J21+K21+L21+M21</f>
        <v>1830200</v>
      </c>
      <c r="J21" s="10">
        <v>1200000</v>
      </c>
      <c r="K21" s="10">
        <v>180000</v>
      </c>
      <c r="L21" s="10">
        <v>269700</v>
      </c>
      <c r="M21" s="10">
        <v>180500</v>
      </c>
      <c r="N21" s="10">
        <v>1678000</v>
      </c>
      <c r="O21" s="9">
        <f>P21+Q21+R21+S21</f>
        <v>1678000</v>
      </c>
      <c r="P21" s="10">
        <v>1100561.6000000001</v>
      </c>
      <c r="Q21" s="10">
        <v>165085</v>
      </c>
      <c r="R21" s="10">
        <v>247268.4</v>
      </c>
      <c r="S21" s="10">
        <v>165085</v>
      </c>
      <c r="T21" s="11"/>
    </row>
    <row r="22" spans="1:20" ht="14.25" customHeight="1" x14ac:dyDescent="0.25">
      <c r="S22" s="12"/>
    </row>
    <row r="23" spans="1:20" ht="15.75" customHeight="1" x14ac:dyDescent="0.25">
      <c r="A23" s="168" t="s">
        <v>22</v>
      </c>
      <c r="B23" s="168"/>
      <c r="C23" s="168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</row>
    <row r="24" spans="1:20" ht="15.75" customHeight="1" x14ac:dyDescent="0.25">
      <c r="A24" s="168"/>
      <c r="B24" s="168"/>
      <c r="C24" s="168"/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</row>
    <row r="25" spans="1:20" ht="13.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65.25" customHeight="1" x14ac:dyDescent="0.25">
      <c r="A26" s="189" t="s">
        <v>23</v>
      </c>
      <c r="B26" s="190"/>
      <c r="C26" s="190" t="s">
        <v>24</v>
      </c>
      <c r="D26" s="190"/>
      <c r="E26" s="13"/>
      <c r="F26" s="13" t="s">
        <v>25</v>
      </c>
      <c r="G26" s="190" t="s">
        <v>26</v>
      </c>
      <c r="H26" s="190"/>
      <c r="I26" s="14" t="s">
        <v>27</v>
      </c>
    </row>
    <row r="27" spans="1:20" ht="15.75" customHeight="1" x14ac:dyDescent="0.25">
      <c r="A27" s="191" t="s">
        <v>28</v>
      </c>
      <c r="B27" s="192"/>
      <c r="C27" s="193">
        <f>C29+C30+C31+C32</f>
        <v>1829608.69</v>
      </c>
      <c r="D27" s="193"/>
      <c r="E27" s="15"/>
      <c r="F27" s="15">
        <f>F29+F30+F31+F32</f>
        <v>100.0001</v>
      </c>
      <c r="G27" s="194">
        <v>1678000</v>
      </c>
      <c r="H27" s="194"/>
      <c r="I27" s="1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5" customHeight="1" x14ac:dyDescent="0.25">
      <c r="A28" s="195" t="s">
        <v>29</v>
      </c>
      <c r="B28" s="196"/>
      <c r="C28" s="197"/>
      <c r="D28" s="197"/>
      <c r="E28" s="17"/>
      <c r="F28" s="17"/>
      <c r="G28" s="198"/>
      <c r="H28" s="198"/>
      <c r="I28" s="18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30" customHeight="1" x14ac:dyDescent="0.25">
      <c r="A29" s="191" t="s">
        <v>30</v>
      </c>
      <c r="B29" s="192"/>
      <c r="C29" s="199">
        <v>1200000</v>
      </c>
      <c r="D29" s="199"/>
      <c r="E29" s="15"/>
      <c r="F29" s="15">
        <f>ROUND((C29/C$27*100),4)</f>
        <v>65.587800000000001</v>
      </c>
      <c r="G29" s="200">
        <v>1100561.6000000001</v>
      </c>
      <c r="H29" s="200"/>
      <c r="I29" s="16">
        <f>C29-G29</f>
        <v>99438.399999999907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45.75" customHeight="1" x14ac:dyDescent="0.25">
      <c r="A30" s="191" t="s">
        <v>31</v>
      </c>
      <c r="B30" s="192"/>
      <c r="C30" s="199">
        <v>180000</v>
      </c>
      <c r="D30" s="199"/>
      <c r="E30" s="15"/>
      <c r="F30" s="15">
        <f>ROUND((C30/C$27*100),4)</f>
        <v>9.8382000000000005</v>
      </c>
      <c r="G30" s="200">
        <v>165085</v>
      </c>
      <c r="H30" s="200"/>
      <c r="I30" s="16">
        <f>C30-G30</f>
        <v>14915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46.5" customHeight="1" x14ac:dyDescent="0.25">
      <c r="A31" s="191" t="s">
        <v>32</v>
      </c>
      <c r="B31" s="192"/>
      <c r="C31" s="199">
        <v>269608.69</v>
      </c>
      <c r="D31" s="199"/>
      <c r="E31" s="15"/>
      <c r="F31" s="15">
        <f>ROUND((C31/C$27*100),4)</f>
        <v>14.735900000000001</v>
      </c>
      <c r="G31" s="200">
        <f>ROUND((G$27*F31/100),2)</f>
        <v>247268.4</v>
      </c>
      <c r="H31" s="200"/>
      <c r="I31" s="16">
        <f>C31-G31</f>
        <v>22340.290000000008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04.25" customHeight="1" x14ac:dyDescent="0.25">
      <c r="A32" s="201" t="s">
        <v>33</v>
      </c>
      <c r="B32" s="202"/>
      <c r="C32" s="203">
        <v>180000</v>
      </c>
      <c r="D32" s="203"/>
      <c r="E32" s="22"/>
      <c r="F32" s="15">
        <f>ROUND((C32/C$27*100),4)</f>
        <v>9.8382000000000005</v>
      </c>
      <c r="G32" s="200">
        <f>ROUND((G$27*F32/100),2)</f>
        <v>165085</v>
      </c>
      <c r="H32" s="200"/>
      <c r="I32" s="23">
        <f>C32-G32</f>
        <v>14915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1" ht="12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1" ht="15.75" customHeight="1" x14ac:dyDescent="0.25">
      <c r="A34" s="171" t="s">
        <v>34</v>
      </c>
      <c r="B34" s="171"/>
      <c r="C34" s="17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1" ht="12.75" customHeight="1" x14ac:dyDescent="0.25">
      <c r="A35" s="168" t="s">
        <v>35</v>
      </c>
      <c r="B35" s="168"/>
      <c r="C35" s="168"/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</row>
    <row r="36" spans="1:21" ht="20.25" customHeight="1" x14ac:dyDescent="0.25">
      <c r="A36" s="168"/>
      <c r="B36" s="168"/>
      <c r="C36" s="168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</row>
    <row r="37" spans="1:21" ht="128.25" customHeight="1" x14ac:dyDescent="0.25">
      <c r="A37" s="204" t="s">
        <v>36</v>
      </c>
      <c r="B37" s="205"/>
      <c r="C37" s="205" t="s">
        <v>37</v>
      </c>
      <c r="D37" s="205"/>
      <c r="E37" s="205"/>
      <c r="F37" s="205"/>
      <c r="G37" s="205" t="s">
        <v>38</v>
      </c>
      <c r="H37" s="208" t="s">
        <v>39</v>
      </c>
      <c r="I37" s="205" t="s">
        <v>40</v>
      </c>
      <c r="J37" s="210"/>
      <c r="K37" s="211"/>
      <c r="L37" s="1"/>
      <c r="M37" s="1"/>
      <c r="N37" s="1"/>
      <c r="O37" s="1"/>
      <c r="P37" s="1"/>
      <c r="Q37" s="1"/>
      <c r="R37" s="1"/>
      <c r="S37" s="1"/>
      <c r="T37" s="1"/>
    </row>
    <row r="38" spans="1:21" ht="15.75" hidden="1" customHeight="1" x14ac:dyDescent="0.25">
      <c r="A38" s="206"/>
      <c r="B38" s="207"/>
      <c r="C38" s="207"/>
      <c r="D38" s="207"/>
      <c r="E38" s="207"/>
      <c r="F38" s="207"/>
      <c r="G38" s="207"/>
      <c r="H38" s="209"/>
      <c r="I38" s="28"/>
      <c r="J38" s="29"/>
      <c r="K38" s="211"/>
      <c r="L38" s="1"/>
      <c r="M38" s="1"/>
      <c r="N38" s="1"/>
      <c r="O38" s="1"/>
      <c r="P38" s="1"/>
      <c r="Q38" s="1"/>
      <c r="R38" s="1"/>
      <c r="S38" s="1"/>
      <c r="T38" s="1"/>
    </row>
    <row r="39" spans="1:21" ht="29.25" customHeight="1" x14ac:dyDescent="0.25">
      <c r="A39" s="212" t="s">
        <v>41</v>
      </c>
      <c r="B39" s="213"/>
      <c r="C39" s="214">
        <f>C41+C42</f>
        <v>240042</v>
      </c>
      <c r="D39" s="215"/>
      <c r="E39" s="215"/>
      <c r="F39" s="216"/>
      <c r="G39" s="32">
        <f>G41+G42</f>
        <v>240042</v>
      </c>
      <c r="H39" s="31">
        <f>H41+H42</f>
        <v>0</v>
      </c>
      <c r="I39" s="217"/>
      <c r="J39" s="218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1" ht="17.25" customHeight="1" x14ac:dyDescent="0.25">
      <c r="A40" s="219" t="s">
        <v>29</v>
      </c>
      <c r="B40" s="220"/>
      <c r="C40" s="221"/>
      <c r="D40" s="221"/>
      <c r="E40" s="221"/>
      <c r="F40" s="221"/>
      <c r="G40" s="32"/>
      <c r="H40" s="31"/>
      <c r="I40" s="217"/>
      <c r="J40" s="218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1" ht="19.5" customHeight="1" x14ac:dyDescent="0.25">
      <c r="A41" s="222" t="s">
        <v>42</v>
      </c>
      <c r="B41" s="223"/>
      <c r="C41" s="224">
        <v>120002</v>
      </c>
      <c r="D41" s="224"/>
      <c r="E41" s="224"/>
      <c r="F41" s="224"/>
      <c r="G41" s="33">
        <v>120002</v>
      </c>
      <c r="H41" s="31">
        <f>C41-G41</f>
        <v>0</v>
      </c>
      <c r="I41" s="225"/>
      <c r="J41" s="226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1" ht="33" customHeight="1" x14ac:dyDescent="0.25">
      <c r="A42" s="227" t="s">
        <v>43</v>
      </c>
      <c r="B42" s="228"/>
      <c r="C42" s="229">
        <v>120040</v>
      </c>
      <c r="D42" s="229"/>
      <c r="E42" s="229"/>
      <c r="F42" s="229"/>
      <c r="G42" s="34">
        <v>120040</v>
      </c>
      <c r="H42" s="35">
        <f>C42-G42</f>
        <v>0</v>
      </c>
      <c r="I42" s="230"/>
      <c r="J42" s="23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1" ht="19.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1" ht="30.75" customHeight="1" x14ac:dyDescent="0.25">
      <c r="A44" s="168" t="s">
        <v>44</v>
      </c>
      <c r="B44" s="168"/>
      <c r="C44" s="168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68"/>
      <c r="Q44" s="168"/>
      <c r="R44" s="168"/>
      <c r="S44" s="168"/>
      <c r="T44" s="168"/>
      <c r="U44" s="2"/>
    </row>
    <row r="45" spans="1:21" ht="13.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1" ht="27" customHeight="1" x14ac:dyDescent="0.25">
      <c r="A46" s="36" t="s">
        <v>45</v>
      </c>
      <c r="B46" s="1"/>
      <c r="C46" s="232" t="s">
        <v>179</v>
      </c>
      <c r="D46" s="233"/>
      <c r="E46" s="233"/>
      <c r="F46" s="233"/>
      <c r="G46" s="233"/>
      <c r="H46" s="233"/>
      <c r="I46" s="233"/>
      <c r="J46" s="233"/>
      <c r="K46" s="233"/>
      <c r="L46" s="233"/>
      <c r="M46" s="233"/>
      <c r="N46" s="233"/>
      <c r="O46" s="233"/>
      <c r="P46" s="233"/>
      <c r="Q46" s="233"/>
      <c r="R46" s="233"/>
      <c r="S46" s="233"/>
      <c r="T46" s="233"/>
    </row>
    <row r="47" spans="1:21" ht="17.25" customHeight="1" x14ac:dyDescent="0.25">
      <c r="A47" s="234"/>
      <c r="B47" s="234"/>
      <c r="C47" s="234"/>
      <c r="D47" s="234"/>
      <c r="E47" s="234"/>
      <c r="F47" s="234"/>
      <c r="G47" s="234"/>
      <c r="H47" s="234"/>
      <c r="I47" s="234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1" ht="19.5" customHeight="1" x14ac:dyDescent="0.25">
      <c r="A48" s="235" t="s">
        <v>47</v>
      </c>
      <c r="B48" s="235"/>
      <c r="C48" s="232" t="s">
        <v>180</v>
      </c>
      <c r="D48" s="236"/>
      <c r="E48" s="236"/>
      <c r="F48" s="236"/>
      <c r="G48" s="236"/>
      <c r="H48" s="236"/>
      <c r="I48" s="236"/>
      <c r="J48" s="236"/>
      <c r="K48" s="236"/>
      <c r="L48" s="236"/>
      <c r="M48" s="236"/>
      <c r="N48" s="236"/>
      <c r="O48" s="236"/>
      <c r="P48" s="236"/>
      <c r="Q48" s="236"/>
      <c r="R48" s="236"/>
      <c r="S48" s="236"/>
      <c r="T48" s="236"/>
    </row>
    <row r="49" spans="1:20" ht="20.25" customHeight="1" x14ac:dyDescent="0.25">
      <c r="A49" s="234"/>
      <c r="B49" s="234"/>
      <c r="C49" s="234"/>
      <c r="D49" s="234"/>
      <c r="E49" s="234"/>
      <c r="F49" s="234"/>
      <c r="G49" s="234"/>
      <c r="H49" s="234"/>
      <c r="I49" s="234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1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42.75" customHeight="1" x14ac:dyDescent="0.25">
      <c r="A51" s="168" t="s">
        <v>49</v>
      </c>
      <c r="B51" s="237"/>
      <c r="C51" s="237"/>
      <c r="D51" s="237"/>
      <c r="E51" s="237"/>
      <c r="F51" s="237"/>
      <c r="G51" s="237"/>
      <c r="H51" s="237"/>
      <c r="I51" s="237"/>
      <c r="J51" s="237"/>
      <c r="K51" s="237"/>
      <c r="L51" s="237"/>
      <c r="M51" s="237"/>
      <c r="N51" s="237"/>
      <c r="O51" s="237"/>
      <c r="P51" s="237"/>
      <c r="Q51" s="237"/>
      <c r="R51" s="237"/>
      <c r="S51" s="237"/>
      <c r="T51" s="237"/>
    </row>
    <row r="52" spans="1:2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83.75" customHeight="1" x14ac:dyDescent="0.25">
      <c r="A53" s="24" t="s">
        <v>7</v>
      </c>
      <c r="B53" s="25" t="s">
        <v>50</v>
      </c>
      <c r="C53" s="205" t="s">
        <v>51</v>
      </c>
      <c r="D53" s="205"/>
      <c r="E53" s="37"/>
      <c r="F53" s="205" t="s">
        <v>52</v>
      </c>
      <c r="G53" s="205"/>
      <c r="H53" s="25" t="s">
        <v>53</v>
      </c>
      <c r="I53" s="208" t="s">
        <v>39</v>
      </c>
      <c r="J53" s="238"/>
      <c r="K53" s="26" t="s">
        <v>40</v>
      </c>
      <c r="L53" s="1"/>
      <c r="M53" s="1"/>
      <c r="N53" s="1"/>
      <c r="O53" s="1"/>
      <c r="P53" s="1"/>
      <c r="Q53" s="1"/>
      <c r="R53" s="1"/>
      <c r="S53" s="1"/>
      <c r="T53" s="1"/>
    </row>
    <row r="54" spans="1:20" ht="63.75" customHeight="1" x14ac:dyDescent="0.25">
      <c r="A54" s="30">
        <v>1</v>
      </c>
      <c r="B54" s="38" t="s">
        <v>54</v>
      </c>
      <c r="C54" s="239"/>
      <c r="D54" s="239"/>
      <c r="E54" s="40"/>
      <c r="F54" s="239"/>
      <c r="G54" s="239"/>
      <c r="H54" s="40"/>
      <c r="I54" s="240">
        <f t="shared" ref="I54:I59" si="0">F54-H54</f>
        <v>0</v>
      </c>
      <c r="J54" s="241"/>
      <c r="K54" s="41"/>
      <c r="L54" s="1"/>
      <c r="M54" s="1"/>
      <c r="N54" s="1"/>
      <c r="O54" s="1"/>
      <c r="P54" s="1"/>
      <c r="Q54" s="1"/>
      <c r="R54" s="1"/>
      <c r="S54" s="1"/>
      <c r="T54" s="1"/>
    </row>
    <row r="55" spans="1:20" ht="204" customHeight="1" x14ac:dyDescent="0.25">
      <c r="A55" s="30">
        <v>2</v>
      </c>
      <c r="B55" s="38" t="s">
        <v>55</v>
      </c>
      <c r="C55" s="282" t="s">
        <v>181</v>
      </c>
      <c r="D55" s="282"/>
      <c r="E55" s="40"/>
      <c r="F55" s="239">
        <v>1829608.69</v>
      </c>
      <c r="G55" s="239"/>
      <c r="H55" s="39">
        <v>1678000</v>
      </c>
      <c r="I55" s="240">
        <f t="shared" si="0"/>
        <v>151608.68999999994</v>
      </c>
      <c r="J55" s="241"/>
      <c r="K55" s="41" t="s">
        <v>57</v>
      </c>
      <c r="L55" s="1"/>
      <c r="M55" s="1"/>
      <c r="N55" s="1"/>
      <c r="O55" s="1"/>
      <c r="P55" s="1"/>
      <c r="Q55" s="1"/>
      <c r="R55" s="1"/>
      <c r="S55" s="1"/>
      <c r="T55" s="1"/>
    </row>
    <row r="56" spans="1:20" ht="90" customHeight="1" x14ac:dyDescent="0.25">
      <c r="A56" s="30">
        <v>3</v>
      </c>
      <c r="B56" s="38" t="s">
        <v>58</v>
      </c>
      <c r="C56" s="239"/>
      <c r="D56" s="239"/>
      <c r="E56" s="40"/>
      <c r="F56" s="243"/>
      <c r="G56" s="243"/>
      <c r="H56" s="42"/>
      <c r="I56" s="244">
        <f t="shared" si="0"/>
        <v>0</v>
      </c>
      <c r="J56" s="244"/>
      <c r="K56" s="43"/>
      <c r="L56" s="1"/>
      <c r="M56" s="1"/>
      <c r="N56" s="1"/>
      <c r="O56" s="1"/>
      <c r="P56" s="1"/>
      <c r="Q56" s="1"/>
      <c r="R56" s="1"/>
      <c r="S56" s="1"/>
      <c r="T56" s="1"/>
    </row>
    <row r="57" spans="1:20" ht="105.75" customHeight="1" x14ac:dyDescent="0.25">
      <c r="A57" s="30">
        <v>4</v>
      </c>
      <c r="B57" s="38" t="s">
        <v>59</v>
      </c>
      <c r="C57" s="239"/>
      <c r="D57" s="239"/>
      <c r="E57" s="40"/>
      <c r="F57" s="243"/>
      <c r="G57" s="243"/>
      <c r="H57" s="42"/>
      <c r="I57" s="244">
        <f t="shared" si="0"/>
        <v>0</v>
      </c>
      <c r="J57" s="244"/>
      <c r="K57" s="43"/>
      <c r="L57" s="1"/>
      <c r="M57" s="1"/>
      <c r="N57" s="1"/>
      <c r="O57" s="1"/>
      <c r="P57" s="1"/>
      <c r="Q57" s="1"/>
      <c r="R57" s="1"/>
      <c r="S57" s="1"/>
      <c r="T57" s="1"/>
    </row>
    <row r="58" spans="1:20" ht="33" customHeight="1" x14ac:dyDescent="0.25">
      <c r="A58" s="30">
        <v>5</v>
      </c>
      <c r="B58" s="38" t="s">
        <v>60</v>
      </c>
      <c r="C58" s="239"/>
      <c r="D58" s="239"/>
      <c r="E58" s="40"/>
      <c r="F58" s="243"/>
      <c r="G58" s="243"/>
      <c r="H58" s="42"/>
      <c r="I58" s="244">
        <f t="shared" si="0"/>
        <v>0</v>
      </c>
      <c r="J58" s="244"/>
      <c r="K58" s="43"/>
      <c r="L58" s="1"/>
      <c r="M58" s="1"/>
      <c r="N58" s="1"/>
      <c r="O58" s="1"/>
      <c r="P58" s="1"/>
      <c r="Q58" s="1"/>
      <c r="R58" s="1"/>
      <c r="S58" s="1"/>
      <c r="T58" s="1"/>
    </row>
    <row r="59" spans="1:20" ht="20.25" customHeight="1" x14ac:dyDescent="0.25">
      <c r="A59" s="30">
        <v>6</v>
      </c>
      <c r="B59" s="38" t="s">
        <v>61</v>
      </c>
      <c r="C59" s="239"/>
      <c r="D59" s="239"/>
      <c r="E59" s="40"/>
      <c r="F59" s="243"/>
      <c r="G59" s="243"/>
      <c r="H59" s="42"/>
      <c r="I59" s="244">
        <f t="shared" si="0"/>
        <v>0</v>
      </c>
      <c r="J59" s="244"/>
      <c r="K59" s="43"/>
      <c r="L59" s="1"/>
      <c r="M59" s="1"/>
      <c r="N59" s="1"/>
      <c r="O59" s="1"/>
      <c r="P59" s="1"/>
      <c r="Q59" s="1"/>
      <c r="R59" s="1"/>
      <c r="S59" s="1"/>
      <c r="T59" s="1"/>
    </row>
    <row r="60" spans="1:20" ht="25.5" customHeight="1" x14ac:dyDescent="0.25">
      <c r="A60" s="44"/>
      <c r="B60" s="45" t="s">
        <v>62</v>
      </c>
      <c r="C60" s="245"/>
      <c r="D60" s="245"/>
      <c r="E60" s="245"/>
      <c r="F60" s="246">
        <f>SUM(F54:F59)</f>
        <v>1829608.69</v>
      </c>
      <c r="G60" s="247"/>
      <c r="H60" s="46">
        <f>SUM(H54:H59)</f>
        <v>1678000</v>
      </c>
      <c r="I60" s="246">
        <f>SUM(I54:J59)</f>
        <v>151608.68999999994</v>
      </c>
      <c r="J60" s="247"/>
      <c r="K60" s="47"/>
      <c r="L60" s="1"/>
      <c r="M60" s="1"/>
      <c r="N60" s="1"/>
      <c r="O60" s="1"/>
      <c r="P60" s="1"/>
      <c r="Q60" s="1"/>
      <c r="R60" s="1"/>
      <c r="S60" s="1"/>
      <c r="T60" s="1"/>
    </row>
    <row r="61" spans="1:2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6.75" customHeight="1" x14ac:dyDescent="0.25">
      <c r="A62" s="168" t="s">
        <v>63</v>
      </c>
      <c r="B62" s="168"/>
      <c r="C62" s="168"/>
      <c r="D62" s="168"/>
      <c r="E62" s="168"/>
      <c r="F62" s="168"/>
      <c r="G62" s="168"/>
      <c r="H62" s="168"/>
      <c r="I62" s="168"/>
      <c r="J62" s="168"/>
      <c r="K62" s="168"/>
      <c r="L62" s="168"/>
      <c r="M62" s="168"/>
      <c r="N62" s="168"/>
      <c r="O62" s="168"/>
      <c r="P62" s="168"/>
      <c r="Q62" s="168"/>
      <c r="R62" s="168"/>
      <c r="S62" s="168"/>
      <c r="T62" s="168"/>
    </row>
    <row r="63" spans="1:20" ht="17.25" customHeight="1" x14ac:dyDescent="0.25">
      <c r="A63" s="168"/>
      <c r="B63" s="168"/>
      <c r="C63" s="168"/>
      <c r="D63" s="168"/>
      <c r="E63" s="168"/>
      <c r="F63" s="168"/>
      <c r="G63" s="168"/>
      <c r="H63" s="168"/>
      <c r="I63" s="168"/>
      <c r="J63" s="168"/>
      <c r="K63" s="168"/>
      <c r="L63" s="168"/>
      <c r="M63" s="168"/>
      <c r="N63" s="168"/>
      <c r="O63" s="168"/>
      <c r="P63" s="168"/>
      <c r="Q63" s="168"/>
      <c r="R63" s="168"/>
      <c r="S63" s="168"/>
      <c r="T63" s="168"/>
    </row>
    <row r="64" spans="1:20" ht="10.5" customHeight="1" x14ac:dyDescent="0.25">
      <c r="A64" s="168"/>
      <c r="B64" s="168"/>
      <c r="C64" s="168"/>
      <c r="D64" s="168"/>
      <c r="E64" s="168"/>
      <c r="F64" s="168"/>
      <c r="G64" s="168"/>
      <c r="H64" s="168"/>
      <c r="I64" s="168"/>
      <c r="J64" s="168"/>
      <c r="K64" s="168"/>
      <c r="L64" s="168"/>
      <c r="M64" s="168"/>
      <c r="N64" s="168"/>
      <c r="O64" s="168"/>
      <c r="P64" s="168"/>
      <c r="Q64" s="168"/>
      <c r="R64" s="168"/>
      <c r="S64" s="168"/>
      <c r="T64" s="168"/>
    </row>
    <row r="65" spans="1:20" ht="10.5" customHeight="1" x14ac:dyDescent="0.25">
      <c r="A65" s="168"/>
      <c r="B65" s="168"/>
      <c r="C65" s="168"/>
      <c r="D65" s="168"/>
      <c r="E65" s="168"/>
      <c r="F65" s="168"/>
      <c r="G65" s="168"/>
      <c r="H65" s="168"/>
      <c r="I65" s="168"/>
      <c r="J65" s="168"/>
      <c r="K65" s="168"/>
      <c r="L65" s="168"/>
      <c r="M65" s="168"/>
      <c r="N65" s="168"/>
      <c r="O65" s="168"/>
      <c r="P65" s="168"/>
      <c r="Q65" s="168"/>
      <c r="R65" s="168"/>
      <c r="S65" s="168"/>
      <c r="T65" s="168"/>
    </row>
    <row r="66" spans="1:20" ht="15.75" x14ac:dyDescent="0.25">
      <c r="A66" s="168" t="s">
        <v>64</v>
      </c>
      <c r="B66" s="168"/>
      <c r="C66" s="168"/>
      <c r="D66" s="168"/>
      <c r="E66" s="168"/>
      <c r="F66" s="168"/>
      <c r="G66" s="168"/>
      <c r="H66" s="168"/>
      <c r="I66" s="168"/>
      <c r="J66" s="168"/>
      <c r="K66" s="168"/>
      <c r="L66" s="168"/>
      <c r="M66" s="168"/>
      <c r="N66" s="168"/>
      <c r="O66" s="168"/>
      <c r="P66" s="168"/>
      <c r="Q66" s="168"/>
      <c r="R66" s="168"/>
      <c r="S66" s="168"/>
      <c r="T66" s="168"/>
    </row>
    <row r="67" spans="1:20" ht="19.5" customHeight="1" x14ac:dyDescent="0.25">
      <c r="A67" s="248" t="s">
        <v>65</v>
      </c>
      <c r="B67" s="248"/>
      <c r="C67" s="248"/>
      <c r="D67" s="248"/>
      <c r="E67" s="248"/>
      <c r="F67" s="248"/>
      <c r="G67" s="249" t="s">
        <v>182</v>
      </c>
      <c r="H67" s="249"/>
      <c r="I67" s="249"/>
      <c r="J67" s="249"/>
      <c r="K67" s="249"/>
      <c r="L67" s="249"/>
      <c r="M67" s="249"/>
      <c r="N67" s="249"/>
      <c r="O67" s="249"/>
      <c r="P67" s="249"/>
      <c r="Q67" s="249"/>
      <c r="R67" s="249"/>
      <c r="S67" s="249"/>
      <c r="T67" s="249"/>
    </row>
    <row r="68" spans="1:20" ht="28.5" customHeight="1" x14ac:dyDescent="0.25">
      <c r="A68" s="168" t="s">
        <v>67</v>
      </c>
      <c r="B68" s="168"/>
      <c r="C68" s="168"/>
      <c r="D68" s="168"/>
      <c r="E68" s="168"/>
      <c r="F68" s="168"/>
      <c r="G68" s="168"/>
      <c r="H68" s="168"/>
      <c r="I68" s="168"/>
      <c r="J68" s="168"/>
      <c r="K68" s="168"/>
      <c r="L68" s="259" t="s">
        <v>68</v>
      </c>
      <c r="M68" s="259"/>
      <c r="N68" s="259"/>
      <c r="O68" s="259"/>
      <c r="P68" s="259"/>
      <c r="Q68" s="259"/>
      <c r="R68" s="259"/>
      <c r="S68" s="259"/>
      <c r="T68" s="259"/>
    </row>
    <row r="69" spans="1:20" ht="15.75" x14ac:dyDescent="0.25">
      <c r="A69" s="48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.75" x14ac:dyDescent="0.25">
      <c r="A70" s="48" t="s">
        <v>69</v>
      </c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.75" x14ac:dyDescent="0.25">
      <c r="A71" s="248" t="s">
        <v>70</v>
      </c>
      <c r="B71" s="248"/>
      <c r="C71" s="248"/>
      <c r="D71" s="248"/>
      <c r="E71" s="248"/>
      <c r="F71" s="248"/>
      <c r="G71" s="248"/>
      <c r="H71" s="248"/>
      <c r="I71" s="248"/>
      <c r="J71" s="248"/>
      <c r="K71" s="248"/>
      <c r="L71" s="248"/>
      <c r="M71" s="248"/>
      <c r="N71" s="248"/>
      <c r="O71" s="248"/>
      <c r="P71" s="248"/>
      <c r="Q71" s="260" t="s">
        <v>183</v>
      </c>
      <c r="R71" s="260"/>
      <c r="S71" s="260"/>
      <c r="T71" s="260"/>
    </row>
    <row r="72" spans="1:20" ht="15.75" x14ac:dyDescent="0.25">
      <c r="A72" s="248" t="s">
        <v>72</v>
      </c>
      <c r="B72" s="248"/>
      <c r="C72" s="248"/>
      <c r="D72" s="70">
        <v>45169</v>
      </c>
      <c r="E72" s="49"/>
      <c r="F72" s="49"/>
      <c r="G72" s="49"/>
      <c r="H72" s="48"/>
      <c r="I72" s="48"/>
      <c r="J72" s="48"/>
      <c r="K72" s="48"/>
      <c r="L72" s="48"/>
      <c r="M72" s="48"/>
      <c r="N72" s="48"/>
      <c r="O72" s="48"/>
      <c r="P72" s="1"/>
      <c r="Q72" s="1"/>
      <c r="R72" s="1"/>
      <c r="S72" s="1"/>
      <c r="T72" s="1"/>
    </row>
    <row r="73" spans="1:20" ht="15.75" x14ac:dyDescent="0.25">
      <c r="A73" s="48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.75" x14ac:dyDescent="0.25">
      <c r="A74" s="237" t="s">
        <v>74</v>
      </c>
      <c r="B74" s="237"/>
      <c r="C74" s="237"/>
      <c r="D74" s="237"/>
      <c r="E74" s="237"/>
      <c r="F74" s="237"/>
      <c r="G74" s="237"/>
      <c r="H74" s="237"/>
      <c r="I74" s="237"/>
      <c r="J74" s="237"/>
      <c r="K74" s="237"/>
      <c r="L74" s="237"/>
      <c r="M74" s="237"/>
      <c r="N74" s="237"/>
      <c r="O74" s="237"/>
      <c r="P74" s="237"/>
      <c r="Q74" s="237"/>
      <c r="R74" s="237"/>
      <c r="S74" s="237"/>
      <c r="T74" s="237"/>
    </row>
    <row r="75" spans="1:2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5.75" customHeight="1" x14ac:dyDescent="0.25">
      <c r="A76" s="253" t="s">
        <v>75</v>
      </c>
      <c r="B76" s="253"/>
      <c r="C76" s="253"/>
      <c r="D76" s="253"/>
      <c r="E76" s="253"/>
      <c r="F76" s="253"/>
      <c r="G76" s="253"/>
      <c r="H76" s="253"/>
      <c r="I76" s="253"/>
      <c r="J76" s="253"/>
      <c r="K76" s="253"/>
      <c r="L76" s="253"/>
      <c r="M76" s="253"/>
      <c r="N76" s="253"/>
      <c r="O76" s="253"/>
      <c r="P76" s="253"/>
      <c r="Q76" s="253"/>
      <c r="R76" s="253"/>
      <c r="S76" s="253"/>
      <c r="T76" s="253"/>
    </row>
    <row r="77" spans="1:20" ht="15.75" x14ac:dyDescent="0.25">
      <c r="A77" s="1"/>
      <c r="B77" s="1"/>
      <c r="C77" s="51" t="s">
        <v>76</v>
      </c>
      <c r="D77" s="52" t="s">
        <v>77</v>
      </c>
      <c r="E77" s="1"/>
      <c r="F77" s="1"/>
      <c r="G77" s="250" t="s">
        <v>78</v>
      </c>
      <c r="H77" s="250"/>
      <c r="I77" s="53"/>
      <c r="J77" s="53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15.75" x14ac:dyDescent="0.25">
      <c r="A79" s="253" t="s">
        <v>79</v>
      </c>
      <c r="B79" s="253"/>
      <c r="C79" s="253"/>
      <c r="D79" s="253"/>
      <c r="E79" s="253"/>
      <c r="F79" s="253"/>
      <c r="G79" s="253"/>
      <c r="H79" s="253"/>
      <c r="I79" s="253"/>
      <c r="J79" s="253"/>
      <c r="K79" s="253"/>
      <c r="L79" s="253"/>
      <c r="M79" s="253"/>
      <c r="N79" s="253"/>
      <c r="O79" s="253"/>
      <c r="P79" s="253"/>
      <c r="Q79" s="253"/>
      <c r="R79" s="253"/>
      <c r="S79" s="253"/>
      <c r="T79" s="253"/>
    </row>
    <row r="80" spans="1:20" ht="15.75" x14ac:dyDescent="0.25">
      <c r="A80" s="1"/>
      <c r="B80" s="1"/>
      <c r="C80" s="51" t="s">
        <v>76</v>
      </c>
      <c r="D80" s="52" t="s">
        <v>80</v>
      </c>
      <c r="E80" s="1"/>
      <c r="F80" s="1"/>
      <c r="G80" s="250" t="s">
        <v>81</v>
      </c>
      <c r="H80" s="250"/>
      <c r="I80" s="53"/>
      <c r="J80" s="53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ht="15.75" x14ac:dyDescent="0.25">
      <c r="A82" s="54" t="s">
        <v>82</v>
      </c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ht="15.75" x14ac:dyDescent="0.25">
      <c r="A83" s="48"/>
      <c r="B83" s="1"/>
      <c r="C83" s="1"/>
      <c r="D83" s="1"/>
      <c r="E83" s="1"/>
      <c r="F83" s="1"/>
      <c r="G83" s="4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ht="15.75" x14ac:dyDescent="0.25">
      <c r="A84" s="48" t="s">
        <v>83</v>
      </c>
      <c r="B84" s="251">
        <v>45300</v>
      </c>
      <c r="C84" s="252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6" spans="1:20" ht="15.75" x14ac:dyDescent="0.25">
      <c r="A86" s="253" t="s">
        <v>84</v>
      </c>
      <c r="B86" s="253"/>
      <c r="C86" s="253"/>
      <c r="D86" s="253"/>
      <c r="E86" s="253"/>
      <c r="F86" s="253"/>
      <c r="G86" s="253"/>
      <c r="H86" s="253"/>
      <c r="I86" s="253"/>
      <c r="J86" s="253"/>
      <c r="K86" s="253"/>
      <c r="L86" s="253"/>
      <c r="M86" s="253"/>
      <c r="N86" s="253"/>
      <c r="O86" s="253"/>
      <c r="P86" s="253"/>
      <c r="Q86" s="253"/>
      <c r="R86" s="253"/>
      <c r="S86" s="253"/>
      <c r="T86" s="253"/>
    </row>
    <row r="87" spans="1:20" ht="15.75" x14ac:dyDescent="0.25">
      <c r="C87" s="51" t="s">
        <v>76</v>
      </c>
      <c r="D87" s="52" t="s">
        <v>77</v>
      </c>
      <c r="G87" s="254" t="s">
        <v>78</v>
      </c>
      <c r="H87" s="254"/>
      <c r="I87" s="1"/>
      <c r="J87" s="254" t="s">
        <v>85</v>
      </c>
      <c r="K87" s="254"/>
      <c r="L87" s="53"/>
      <c r="M87" s="53"/>
      <c r="N87" s="53"/>
    </row>
    <row r="89" spans="1:20" ht="15.75" x14ac:dyDescent="0.25">
      <c r="A89" s="255" t="s">
        <v>86</v>
      </c>
      <c r="B89" s="255"/>
      <c r="C89" s="255"/>
      <c r="D89" s="255"/>
      <c r="E89" s="255"/>
      <c r="F89" s="255"/>
      <c r="G89" s="255"/>
      <c r="H89" s="255"/>
      <c r="I89" s="255"/>
      <c r="J89" s="255"/>
      <c r="K89" s="255"/>
      <c r="L89" s="255"/>
      <c r="M89" s="255"/>
      <c r="N89" s="255"/>
      <c r="O89" s="255"/>
      <c r="P89" s="255"/>
      <c r="Q89" s="255"/>
      <c r="R89" s="255"/>
      <c r="S89" s="255"/>
      <c r="T89" s="255"/>
    </row>
    <row r="90" spans="1:20" x14ac:dyDescent="0.25">
      <c r="A90" s="256" t="s">
        <v>87</v>
      </c>
      <c r="B90" s="256"/>
      <c r="C90" s="256"/>
      <c r="D90" s="256"/>
      <c r="E90" s="256"/>
      <c r="F90" s="256"/>
      <c r="G90" s="256"/>
      <c r="H90" s="256"/>
      <c r="I90" s="256"/>
      <c r="J90" s="256"/>
      <c r="K90" s="256"/>
      <c r="L90" s="256"/>
      <c r="M90" s="256"/>
      <c r="N90" s="256"/>
      <c r="O90" s="256"/>
      <c r="P90" s="256"/>
      <c r="Q90" s="256"/>
      <c r="R90" s="256"/>
      <c r="S90" s="256"/>
      <c r="T90" s="256"/>
    </row>
    <row r="91" spans="1:20" s="12" customFormat="1" ht="21" customHeight="1" x14ac:dyDescent="0.25">
      <c r="A91" s="257" t="s">
        <v>88</v>
      </c>
      <c r="B91" s="258"/>
      <c r="C91" s="258"/>
      <c r="D91" s="258"/>
      <c r="E91" s="258"/>
      <c r="F91" s="258"/>
      <c r="G91" s="258"/>
      <c r="H91" s="258"/>
      <c r="I91" s="258"/>
      <c r="J91" s="258"/>
      <c r="K91" s="258"/>
      <c r="L91" s="258"/>
      <c r="M91" s="258"/>
      <c r="N91" s="258"/>
      <c r="O91" s="258"/>
      <c r="P91" s="258"/>
      <c r="Q91" s="258"/>
      <c r="R91" s="258"/>
      <c r="S91" s="258"/>
      <c r="T91" s="258"/>
    </row>
    <row r="99" spans="6:6" x14ac:dyDescent="0.25">
      <c r="F99" t="s">
        <v>76</v>
      </c>
    </row>
  </sheetData>
  <sheetProtection formatRows="0" insertRows="0"/>
  <mergeCells count="115">
    <mergeCell ref="G80:H80"/>
    <mergeCell ref="B84:C84"/>
    <mergeCell ref="A86:T86"/>
    <mergeCell ref="G87:H87"/>
    <mergeCell ref="J87:K87"/>
    <mergeCell ref="A89:T89"/>
    <mergeCell ref="A90:T90"/>
    <mergeCell ref="A91:T91"/>
    <mergeCell ref="A68:K68"/>
    <mergeCell ref="L68:T68"/>
    <mergeCell ref="A71:P71"/>
    <mergeCell ref="Q71:T71"/>
    <mergeCell ref="A72:C72"/>
    <mergeCell ref="A74:T74"/>
    <mergeCell ref="A76:T76"/>
    <mergeCell ref="G77:H77"/>
    <mergeCell ref="A79:T79"/>
    <mergeCell ref="C59:D59"/>
    <mergeCell ref="F59:G59"/>
    <mergeCell ref="I59:J59"/>
    <mergeCell ref="C60:E60"/>
    <mergeCell ref="F60:G60"/>
    <mergeCell ref="I60:J60"/>
    <mergeCell ref="A62:T65"/>
    <mergeCell ref="A66:T66"/>
    <mergeCell ref="A67:F67"/>
    <mergeCell ref="G67:T67"/>
    <mergeCell ref="C56:D56"/>
    <mergeCell ref="F56:G56"/>
    <mergeCell ref="I56:J56"/>
    <mergeCell ref="C57:D57"/>
    <mergeCell ref="F57:G57"/>
    <mergeCell ref="I57:J57"/>
    <mergeCell ref="C58:D58"/>
    <mergeCell ref="F58:G58"/>
    <mergeCell ref="I58:J58"/>
    <mergeCell ref="A51:T51"/>
    <mergeCell ref="C53:D53"/>
    <mergeCell ref="F53:G53"/>
    <mergeCell ref="I53:J53"/>
    <mergeCell ref="C54:D54"/>
    <mergeCell ref="F54:G54"/>
    <mergeCell ref="I54:J54"/>
    <mergeCell ref="C55:D55"/>
    <mergeCell ref="F55:G55"/>
    <mergeCell ref="I55:J55"/>
    <mergeCell ref="A42:B42"/>
    <mergeCell ref="C42:F42"/>
    <mergeCell ref="I42:J42"/>
    <mergeCell ref="A44:T44"/>
    <mergeCell ref="C46:T46"/>
    <mergeCell ref="A47:I47"/>
    <mergeCell ref="A48:B48"/>
    <mergeCell ref="C48:T48"/>
    <mergeCell ref="A49:I49"/>
    <mergeCell ref="A39:B39"/>
    <mergeCell ref="C39:F39"/>
    <mergeCell ref="I39:J39"/>
    <mergeCell ref="A40:B40"/>
    <mergeCell ref="C40:F40"/>
    <mergeCell ref="I40:J40"/>
    <mergeCell ref="A41:B41"/>
    <mergeCell ref="C41:F41"/>
    <mergeCell ref="I41:J41"/>
    <mergeCell ref="A32:B32"/>
    <mergeCell ref="C32:D32"/>
    <mergeCell ref="G32:H32"/>
    <mergeCell ref="A34:C34"/>
    <mergeCell ref="A35:T36"/>
    <mergeCell ref="A37:B38"/>
    <mergeCell ref="C37:F38"/>
    <mergeCell ref="G37:G38"/>
    <mergeCell ref="H37:H38"/>
    <mergeCell ref="I37:J37"/>
    <mergeCell ref="K37:K38"/>
    <mergeCell ref="A29:B29"/>
    <mergeCell ref="C29:D29"/>
    <mergeCell ref="G29:H29"/>
    <mergeCell ref="A30:B30"/>
    <mergeCell ref="C30:D30"/>
    <mergeCell ref="G30:H30"/>
    <mergeCell ref="A31:B31"/>
    <mergeCell ref="C31:D31"/>
    <mergeCell ref="G31:H31"/>
    <mergeCell ref="A23:T24"/>
    <mergeCell ref="A26:B26"/>
    <mergeCell ref="C26:D26"/>
    <mergeCell ref="G26:H26"/>
    <mergeCell ref="A27:B27"/>
    <mergeCell ref="C27:D27"/>
    <mergeCell ref="G27:H27"/>
    <mergeCell ref="A28:B28"/>
    <mergeCell ref="C28:D28"/>
    <mergeCell ref="G28:H28"/>
    <mergeCell ref="P1:T6"/>
    <mergeCell ref="A7:T9"/>
    <mergeCell ref="A11:C11"/>
    <mergeCell ref="D11:G11"/>
    <mergeCell ref="A12:G12"/>
    <mergeCell ref="H12:T12"/>
    <mergeCell ref="A14:C14"/>
    <mergeCell ref="A15:T15"/>
    <mergeCell ref="A16:A20"/>
    <mergeCell ref="B16:B20"/>
    <mergeCell ref="C16:H18"/>
    <mergeCell ref="I16:M18"/>
    <mergeCell ref="N16:N20"/>
    <mergeCell ref="O16:S18"/>
    <mergeCell ref="T16:T18"/>
    <mergeCell ref="C19:C20"/>
    <mergeCell ref="D19:H19"/>
    <mergeCell ref="J19:M19"/>
    <mergeCell ref="O19:O20"/>
    <mergeCell ref="P19:S19"/>
    <mergeCell ref="T19:T20"/>
  </mergeCells>
  <pageMargins left="0.6692913385826772" right="0.43307086614173229" top="0.70866141732283472" bottom="0.39370078740157477" header="0.19685039370078738" footer="0.19685039370078738"/>
  <pageSetup paperSize="9" scale="55" firstPageNumber="4294967295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U99"/>
  <sheetViews>
    <sheetView workbookViewId="0">
      <selection activeCell="A86" sqref="A86:T86"/>
    </sheetView>
  </sheetViews>
  <sheetFormatPr defaultRowHeight="15" x14ac:dyDescent="0.25"/>
  <cols>
    <col min="1" max="1" width="10.140625" customWidth="1"/>
    <col min="2" max="2" width="24.5703125" customWidth="1"/>
    <col min="3" max="3" width="11.140625" customWidth="1"/>
    <col min="4" max="4" width="11.7109375" customWidth="1"/>
    <col min="5" max="5" width="12" hidden="1" customWidth="1"/>
    <col min="6" max="6" width="16" customWidth="1"/>
    <col min="7" max="7" width="15.140625" customWidth="1"/>
    <col min="8" max="8" width="13.140625" customWidth="1"/>
    <col min="9" max="9" width="9.85546875" customWidth="1"/>
    <col min="10" max="10" width="11.28515625" customWidth="1"/>
    <col min="11" max="11" width="12.85546875" customWidth="1"/>
    <col min="12" max="12" width="11.28515625" customWidth="1"/>
    <col min="13" max="13" width="9.85546875" customWidth="1"/>
    <col min="14" max="14" width="13.28515625" customWidth="1"/>
    <col min="15" max="15" width="10.140625" customWidth="1"/>
    <col min="16" max="16" width="9.85546875" customWidth="1"/>
    <col min="17" max="17" width="10" customWidth="1"/>
    <col min="18" max="18" width="11" customWidth="1"/>
    <col min="19" max="19" width="10.42578125" customWidth="1"/>
    <col min="20" max="20" width="10.140625" customWidth="1"/>
  </cols>
  <sheetData>
    <row r="1" spans="1:20" ht="20.25" customHeight="1" x14ac:dyDescent="0.25">
      <c r="P1" s="166" t="s">
        <v>0</v>
      </c>
      <c r="Q1" s="166"/>
      <c r="R1" s="166"/>
      <c r="S1" s="166"/>
      <c r="T1" s="166"/>
    </row>
    <row r="2" spans="1:20" ht="15.75" customHeight="1" x14ac:dyDescent="0.25">
      <c r="P2" s="166"/>
      <c r="Q2" s="166"/>
      <c r="R2" s="166"/>
      <c r="S2" s="166"/>
      <c r="T2" s="166"/>
    </row>
    <row r="3" spans="1:20" x14ac:dyDescent="0.25">
      <c r="P3" s="166"/>
      <c r="Q3" s="166"/>
      <c r="R3" s="166"/>
      <c r="S3" s="166"/>
      <c r="T3" s="166"/>
    </row>
    <row r="4" spans="1:20" x14ac:dyDescent="0.25">
      <c r="P4" s="166"/>
      <c r="Q4" s="166"/>
      <c r="R4" s="166"/>
      <c r="S4" s="166"/>
      <c r="T4" s="166"/>
    </row>
    <row r="5" spans="1:20" x14ac:dyDescent="0.25">
      <c r="P5" s="166"/>
      <c r="Q5" s="166"/>
      <c r="R5" s="166"/>
      <c r="S5" s="166"/>
      <c r="T5" s="166"/>
    </row>
    <row r="6" spans="1:20" ht="9" customHeight="1" x14ac:dyDescent="0.25">
      <c r="P6" s="166"/>
      <c r="Q6" s="166"/>
      <c r="R6" s="166"/>
      <c r="S6" s="166"/>
      <c r="T6" s="166"/>
    </row>
    <row r="7" spans="1:20" ht="15.75" customHeight="1" x14ac:dyDescent="0.25">
      <c r="A7" s="167" t="s">
        <v>1</v>
      </c>
      <c r="B7" s="167"/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</row>
    <row r="8" spans="1:20" ht="15.75" customHeight="1" x14ac:dyDescent="0.25">
      <c r="A8" s="167"/>
      <c r="B8" s="167"/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</row>
    <row r="9" spans="1:20" ht="16.5" customHeight="1" x14ac:dyDescent="0.25">
      <c r="A9" s="167"/>
      <c r="B9" s="167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</row>
    <row r="10" spans="1:20" ht="18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9.5" customHeight="1" x14ac:dyDescent="0.25">
      <c r="A11" s="168" t="s">
        <v>2</v>
      </c>
      <c r="B11" s="168"/>
      <c r="C11" s="168"/>
      <c r="D11" s="169">
        <v>45292</v>
      </c>
      <c r="E11" s="170"/>
      <c r="F11" s="170"/>
      <c r="G11" s="170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ht="19.5" customHeight="1" x14ac:dyDescent="0.25">
      <c r="A12" s="168" t="s">
        <v>3</v>
      </c>
      <c r="B12" s="168"/>
      <c r="C12" s="168"/>
      <c r="D12" s="168"/>
      <c r="E12" s="168"/>
      <c r="F12" s="168"/>
      <c r="G12" s="168"/>
      <c r="H12" s="170" t="s">
        <v>176</v>
      </c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</row>
    <row r="13" spans="1:20" ht="13.5" customHeight="1" x14ac:dyDescent="0.25">
      <c r="A13" s="1"/>
      <c r="B13" s="1"/>
      <c r="C13" s="1"/>
      <c r="D13" s="1"/>
      <c r="E13" s="1"/>
      <c r="F13" s="1"/>
      <c r="G13" s="1"/>
      <c r="H13" s="4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26.25" customHeight="1" x14ac:dyDescent="0.25">
      <c r="A14" s="171" t="s">
        <v>5</v>
      </c>
      <c r="B14" s="171"/>
      <c r="C14" s="17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96.75" customHeight="1" x14ac:dyDescent="0.25">
      <c r="A15" s="168" t="s">
        <v>6</v>
      </c>
      <c r="B15" s="168"/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</row>
    <row r="16" spans="1:20" ht="15" customHeight="1" x14ac:dyDescent="0.25">
      <c r="A16" s="172" t="s">
        <v>7</v>
      </c>
      <c r="B16" s="175" t="s">
        <v>8</v>
      </c>
      <c r="C16" s="177" t="s">
        <v>9</v>
      </c>
      <c r="D16" s="178"/>
      <c r="E16" s="178"/>
      <c r="F16" s="178"/>
      <c r="G16" s="178"/>
      <c r="H16" s="179"/>
      <c r="I16" s="175" t="s">
        <v>10</v>
      </c>
      <c r="J16" s="175"/>
      <c r="K16" s="175"/>
      <c r="L16" s="175"/>
      <c r="M16" s="175"/>
      <c r="N16" s="175" t="s">
        <v>11</v>
      </c>
      <c r="O16" s="175" t="s">
        <v>12</v>
      </c>
      <c r="P16" s="175"/>
      <c r="Q16" s="175"/>
      <c r="R16" s="175"/>
      <c r="S16" s="175"/>
      <c r="T16" s="186" t="s">
        <v>13</v>
      </c>
    </row>
    <row r="17" spans="1:20" ht="16.5" customHeight="1" x14ac:dyDescent="0.25">
      <c r="A17" s="173"/>
      <c r="B17" s="176"/>
      <c r="C17" s="180"/>
      <c r="D17" s="181"/>
      <c r="E17" s="181"/>
      <c r="F17" s="181"/>
      <c r="G17" s="181"/>
      <c r="H17" s="182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87"/>
    </row>
    <row r="18" spans="1:20" ht="34.5" customHeight="1" x14ac:dyDescent="0.25">
      <c r="A18" s="173"/>
      <c r="B18" s="176"/>
      <c r="C18" s="183"/>
      <c r="D18" s="184"/>
      <c r="E18" s="184"/>
      <c r="F18" s="184"/>
      <c r="G18" s="184"/>
      <c r="H18" s="185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87"/>
    </row>
    <row r="19" spans="1:20" x14ac:dyDescent="0.25">
      <c r="A19" s="173"/>
      <c r="B19" s="176"/>
      <c r="C19" s="176" t="s">
        <v>14</v>
      </c>
      <c r="D19" s="188" t="s">
        <v>15</v>
      </c>
      <c r="E19" s="188"/>
      <c r="F19" s="188"/>
      <c r="G19" s="188"/>
      <c r="H19" s="188"/>
      <c r="I19" s="6"/>
      <c r="J19" s="188" t="s">
        <v>15</v>
      </c>
      <c r="K19" s="188"/>
      <c r="L19" s="188"/>
      <c r="M19" s="188"/>
      <c r="N19" s="176"/>
      <c r="O19" s="176" t="s">
        <v>14</v>
      </c>
      <c r="P19" s="176" t="s">
        <v>15</v>
      </c>
      <c r="Q19" s="176"/>
      <c r="R19" s="176"/>
      <c r="S19" s="176"/>
      <c r="T19" s="187"/>
    </row>
    <row r="20" spans="1:20" ht="225.75" customHeight="1" x14ac:dyDescent="0.25">
      <c r="A20" s="174"/>
      <c r="B20" s="176"/>
      <c r="C20" s="176"/>
      <c r="D20" s="5" t="s">
        <v>16</v>
      </c>
      <c r="E20" s="5" t="s">
        <v>17</v>
      </c>
      <c r="F20" s="5" t="s">
        <v>17</v>
      </c>
      <c r="G20" s="5" t="s">
        <v>18</v>
      </c>
      <c r="H20" s="5" t="s">
        <v>19</v>
      </c>
      <c r="I20" s="5" t="s">
        <v>14</v>
      </c>
      <c r="J20" s="5" t="s">
        <v>16</v>
      </c>
      <c r="K20" s="5" t="s">
        <v>17</v>
      </c>
      <c r="L20" s="5" t="s">
        <v>20</v>
      </c>
      <c r="M20" s="5" t="s">
        <v>19</v>
      </c>
      <c r="N20" s="176"/>
      <c r="O20" s="176"/>
      <c r="P20" s="5" t="s">
        <v>16</v>
      </c>
      <c r="Q20" s="5" t="s">
        <v>17</v>
      </c>
      <c r="R20" s="5" t="s">
        <v>20</v>
      </c>
      <c r="S20" s="5" t="s">
        <v>19</v>
      </c>
      <c r="T20" s="187"/>
    </row>
    <row r="21" spans="1:20" ht="72" customHeight="1" x14ac:dyDescent="0.25">
      <c r="A21" s="7">
        <v>1</v>
      </c>
      <c r="B21" s="8" t="s">
        <v>184</v>
      </c>
      <c r="C21" s="69">
        <f>D21+F21+G21+H21</f>
        <v>1282037.42</v>
      </c>
      <c r="D21" s="10">
        <v>847720</v>
      </c>
      <c r="E21" s="10"/>
      <c r="F21" s="10">
        <v>180000</v>
      </c>
      <c r="G21" s="10">
        <v>127158.42</v>
      </c>
      <c r="H21" s="10">
        <v>127159</v>
      </c>
      <c r="I21" s="9">
        <f>J21+K21+L21+M21</f>
        <v>1282037.42</v>
      </c>
      <c r="J21" s="10">
        <v>847720</v>
      </c>
      <c r="K21" s="10">
        <v>180000</v>
      </c>
      <c r="L21" s="10">
        <v>127158.42</v>
      </c>
      <c r="M21" s="10">
        <v>127159</v>
      </c>
      <c r="N21" s="10">
        <v>874000</v>
      </c>
      <c r="O21" s="9">
        <f>P21+Q21+R21+S21</f>
        <v>874000</v>
      </c>
      <c r="P21" s="10">
        <v>577913.27</v>
      </c>
      <c r="Q21" s="10">
        <v>122711.35</v>
      </c>
      <c r="R21" s="10">
        <v>86687.69</v>
      </c>
      <c r="S21" s="10">
        <v>86687.69</v>
      </c>
      <c r="T21" s="11"/>
    </row>
    <row r="22" spans="1:20" ht="14.25" customHeight="1" x14ac:dyDescent="0.25">
      <c r="S22" s="12"/>
    </row>
    <row r="23" spans="1:20" ht="15.75" customHeight="1" x14ac:dyDescent="0.25">
      <c r="A23" s="168" t="s">
        <v>22</v>
      </c>
      <c r="B23" s="168"/>
      <c r="C23" s="168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</row>
    <row r="24" spans="1:20" ht="15.75" customHeight="1" x14ac:dyDescent="0.25">
      <c r="A24" s="168"/>
      <c r="B24" s="168"/>
      <c r="C24" s="168"/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</row>
    <row r="25" spans="1:20" ht="13.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65.25" customHeight="1" x14ac:dyDescent="0.25">
      <c r="A26" s="189" t="s">
        <v>23</v>
      </c>
      <c r="B26" s="190"/>
      <c r="C26" s="190" t="s">
        <v>24</v>
      </c>
      <c r="D26" s="190"/>
      <c r="E26" s="13"/>
      <c r="F26" s="13" t="s">
        <v>25</v>
      </c>
      <c r="G26" s="190" t="s">
        <v>26</v>
      </c>
      <c r="H26" s="190"/>
      <c r="I26" s="14" t="s">
        <v>27</v>
      </c>
    </row>
    <row r="27" spans="1:20" ht="15.75" customHeight="1" x14ac:dyDescent="0.25">
      <c r="A27" s="191" t="s">
        <v>28</v>
      </c>
      <c r="B27" s="192"/>
      <c r="C27" s="193">
        <f>C29+C30+C31+C32</f>
        <v>1282037.42</v>
      </c>
      <c r="D27" s="193"/>
      <c r="E27" s="15"/>
      <c r="F27" s="15">
        <f>F29+F30+F31+F32</f>
        <v>100.00009999999999</v>
      </c>
      <c r="G27" s="194">
        <v>874000</v>
      </c>
      <c r="H27" s="194"/>
      <c r="I27" s="1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5" customHeight="1" x14ac:dyDescent="0.25">
      <c r="A28" s="195" t="s">
        <v>29</v>
      </c>
      <c r="B28" s="196"/>
      <c r="C28" s="197"/>
      <c r="D28" s="197"/>
      <c r="E28" s="17"/>
      <c r="F28" s="17"/>
      <c r="G28" s="198"/>
      <c r="H28" s="198"/>
      <c r="I28" s="18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30" customHeight="1" x14ac:dyDescent="0.25">
      <c r="A29" s="191" t="s">
        <v>30</v>
      </c>
      <c r="B29" s="192"/>
      <c r="C29" s="199">
        <v>847720</v>
      </c>
      <c r="D29" s="199"/>
      <c r="E29" s="15"/>
      <c r="F29" s="15">
        <f>ROUND((C29/C$27*100),4)</f>
        <v>66.122900000000001</v>
      </c>
      <c r="G29" s="200">
        <v>577913.27</v>
      </c>
      <c r="H29" s="200"/>
      <c r="I29" s="16">
        <f>C29-G29</f>
        <v>269806.73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45.75" customHeight="1" x14ac:dyDescent="0.25">
      <c r="A30" s="191" t="s">
        <v>31</v>
      </c>
      <c r="B30" s="192"/>
      <c r="C30" s="199">
        <v>180000</v>
      </c>
      <c r="D30" s="199"/>
      <c r="E30" s="15"/>
      <c r="F30" s="15">
        <f>ROUND((C30/C$27*100),4)</f>
        <v>14.0402</v>
      </c>
      <c r="G30" s="200">
        <v>122711.35</v>
      </c>
      <c r="H30" s="200"/>
      <c r="I30" s="16">
        <f>C30-G30</f>
        <v>57288.649999999994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46.5" customHeight="1" x14ac:dyDescent="0.25">
      <c r="A31" s="191" t="s">
        <v>32</v>
      </c>
      <c r="B31" s="192"/>
      <c r="C31" s="199">
        <v>127158.42</v>
      </c>
      <c r="D31" s="199"/>
      <c r="E31" s="15"/>
      <c r="F31" s="15">
        <f>ROUND((C31/C$27*100),4)</f>
        <v>9.9184999999999999</v>
      </c>
      <c r="G31" s="200">
        <f>ROUND((G$27*F31/100),2)</f>
        <v>86687.69</v>
      </c>
      <c r="H31" s="200"/>
      <c r="I31" s="16">
        <f>C31-G31</f>
        <v>40470.729999999996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04.25" customHeight="1" x14ac:dyDescent="0.25">
      <c r="A32" s="201" t="s">
        <v>33</v>
      </c>
      <c r="B32" s="202"/>
      <c r="C32" s="203">
        <v>127159</v>
      </c>
      <c r="D32" s="203"/>
      <c r="E32" s="22"/>
      <c r="F32" s="15">
        <f>ROUND((C32/C$27*100),4)</f>
        <v>9.9184999999999999</v>
      </c>
      <c r="G32" s="200">
        <f>ROUND((G$27*F32/100),2)</f>
        <v>86687.69</v>
      </c>
      <c r="H32" s="200"/>
      <c r="I32" s="23">
        <f>C32-G32</f>
        <v>40471.31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1" ht="12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1" ht="15.75" customHeight="1" x14ac:dyDescent="0.25">
      <c r="A34" s="171" t="s">
        <v>34</v>
      </c>
      <c r="B34" s="171"/>
      <c r="C34" s="17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1" ht="12.75" customHeight="1" x14ac:dyDescent="0.25">
      <c r="A35" s="168" t="s">
        <v>35</v>
      </c>
      <c r="B35" s="168"/>
      <c r="C35" s="168"/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</row>
    <row r="36" spans="1:21" ht="20.25" customHeight="1" x14ac:dyDescent="0.25">
      <c r="A36" s="168"/>
      <c r="B36" s="168"/>
      <c r="C36" s="168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</row>
    <row r="37" spans="1:21" ht="128.25" customHeight="1" x14ac:dyDescent="0.25">
      <c r="A37" s="204" t="s">
        <v>36</v>
      </c>
      <c r="B37" s="205"/>
      <c r="C37" s="205" t="s">
        <v>37</v>
      </c>
      <c r="D37" s="205"/>
      <c r="E37" s="205"/>
      <c r="F37" s="205"/>
      <c r="G37" s="205" t="s">
        <v>38</v>
      </c>
      <c r="H37" s="208" t="s">
        <v>39</v>
      </c>
      <c r="I37" s="205" t="s">
        <v>40</v>
      </c>
      <c r="J37" s="210"/>
      <c r="K37" s="211"/>
      <c r="L37" s="1"/>
      <c r="M37" s="1"/>
      <c r="N37" s="1"/>
      <c r="O37" s="1"/>
      <c r="P37" s="1"/>
      <c r="Q37" s="1"/>
      <c r="R37" s="1"/>
      <c r="S37" s="1"/>
      <c r="T37" s="1"/>
    </row>
    <row r="38" spans="1:21" ht="15.75" hidden="1" customHeight="1" x14ac:dyDescent="0.25">
      <c r="A38" s="206"/>
      <c r="B38" s="207"/>
      <c r="C38" s="207"/>
      <c r="D38" s="207"/>
      <c r="E38" s="207"/>
      <c r="F38" s="207"/>
      <c r="G38" s="207"/>
      <c r="H38" s="209"/>
      <c r="I38" s="28"/>
      <c r="J38" s="29"/>
      <c r="K38" s="211"/>
      <c r="L38" s="1"/>
      <c r="M38" s="1"/>
      <c r="N38" s="1"/>
      <c r="O38" s="1"/>
      <c r="P38" s="1"/>
      <c r="Q38" s="1"/>
      <c r="R38" s="1"/>
      <c r="S38" s="1"/>
      <c r="T38" s="1"/>
    </row>
    <row r="39" spans="1:21" ht="29.25" customHeight="1" x14ac:dyDescent="0.25">
      <c r="A39" s="212" t="s">
        <v>41</v>
      </c>
      <c r="B39" s="213"/>
      <c r="C39" s="214">
        <f>C41+C42</f>
        <v>132112.74000000002</v>
      </c>
      <c r="D39" s="215"/>
      <c r="E39" s="215"/>
      <c r="F39" s="216"/>
      <c r="G39" s="32">
        <f>G41+G42</f>
        <v>132112.74000000002</v>
      </c>
      <c r="H39" s="31">
        <f>H41+H42</f>
        <v>0</v>
      </c>
      <c r="I39" s="217"/>
      <c r="J39" s="218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1" ht="17.25" customHeight="1" x14ac:dyDescent="0.25">
      <c r="A40" s="219" t="s">
        <v>29</v>
      </c>
      <c r="B40" s="220"/>
      <c r="C40" s="221"/>
      <c r="D40" s="221"/>
      <c r="E40" s="221"/>
      <c r="F40" s="221"/>
      <c r="G40" s="32"/>
      <c r="H40" s="31"/>
      <c r="I40" s="217"/>
      <c r="J40" s="218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1" ht="19.5" customHeight="1" x14ac:dyDescent="0.25">
      <c r="A41" s="222" t="s">
        <v>42</v>
      </c>
      <c r="B41" s="223"/>
      <c r="C41" s="224">
        <v>12066.92</v>
      </c>
      <c r="D41" s="224"/>
      <c r="E41" s="224"/>
      <c r="F41" s="224"/>
      <c r="G41" s="33">
        <v>12066.92</v>
      </c>
      <c r="H41" s="31">
        <f>C41-G41</f>
        <v>0</v>
      </c>
      <c r="I41" s="225"/>
      <c r="J41" s="226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1" ht="33" customHeight="1" x14ac:dyDescent="0.25">
      <c r="A42" s="227" t="s">
        <v>43</v>
      </c>
      <c r="B42" s="228"/>
      <c r="C42" s="229">
        <v>120045.82</v>
      </c>
      <c r="D42" s="229"/>
      <c r="E42" s="229"/>
      <c r="F42" s="229"/>
      <c r="G42" s="34">
        <v>120045.82</v>
      </c>
      <c r="H42" s="35">
        <f>C42-G42</f>
        <v>0</v>
      </c>
      <c r="I42" s="230"/>
      <c r="J42" s="23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1" ht="19.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1" ht="30.75" customHeight="1" x14ac:dyDescent="0.25">
      <c r="A44" s="168" t="s">
        <v>44</v>
      </c>
      <c r="B44" s="168"/>
      <c r="C44" s="168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68"/>
      <c r="Q44" s="168"/>
      <c r="R44" s="168"/>
      <c r="S44" s="168"/>
      <c r="T44" s="168"/>
      <c r="U44" s="2"/>
    </row>
    <row r="45" spans="1:21" ht="13.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1" ht="27" customHeight="1" x14ac:dyDescent="0.25">
      <c r="A46" s="36" t="s">
        <v>45</v>
      </c>
      <c r="B46" s="1"/>
      <c r="C46" s="232" t="s">
        <v>185</v>
      </c>
      <c r="D46" s="233"/>
      <c r="E46" s="233"/>
      <c r="F46" s="233"/>
      <c r="G46" s="233"/>
      <c r="H46" s="233"/>
      <c r="I46" s="233"/>
      <c r="J46" s="233"/>
      <c r="K46" s="233"/>
      <c r="L46" s="233"/>
      <c r="M46" s="233"/>
      <c r="N46" s="233"/>
      <c r="O46" s="233"/>
      <c r="P46" s="233"/>
      <c r="Q46" s="233"/>
      <c r="R46" s="233"/>
      <c r="S46" s="233"/>
      <c r="T46" s="233"/>
    </row>
    <row r="47" spans="1:21" ht="17.25" customHeight="1" x14ac:dyDescent="0.25">
      <c r="A47" s="234"/>
      <c r="B47" s="234"/>
      <c r="C47" s="234"/>
      <c r="D47" s="234"/>
      <c r="E47" s="234"/>
      <c r="F47" s="234"/>
      <c r="G47" s="234"/>
      <c r="H47" s="234"/>
      <c r="I47" s="234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1" ht="35.25" customHeight="1" x14ac:dyDescent="0.25">
      <c r="A48" s="235" t="s">
        <v>47</v>
      </c>
      <c r="B48" s="235"/>
      <c r="C48" s="232" t="s">
        <v>186</v>
      </c>
      <c r="D48" s="236"/>
      <c r="E48" s="236"/>
      <c r="F48" s="236"/>
      <c r="G48" s="236"/>
      <c r="H48" s="236"/>
      <c r="I48" s="236"/>
      <c r="J48" s="236"/>
      <c r="K48" s="236"/>
      <c r="L48" s="236"/>
      <c r="M48" s="236"/>
      <c r="N48" s="236"/>
      <c r="O48" s="236"/>
      <c r="P48" s="236"/>
      <c r="Q48" s="236"/>
      <c r="R48" s="236"/>
      <c r="S48" s="236"/>
      <c r="T48" s="236"/>
    </row>
    <row r="49" spans="1:20" ht="20.25" customHeight="1" x14ac:dyDescent="0.25">
      <c r="A49" s="234"/>
      <c r="B49" s="234"/>
      <c r="C49" s="234"/>
      <c r="D49" s="234"/>
      <c r="E49" s="234"/>
      <c r="F49" s="234"/>
      <c r="G49" s="234"/>
      <c r="H49" s="234"/>
      <c r="I49" s="234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1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42.75" customHeight="1" x14ac:dyDescent="0.25">
      <c r="A51" s="168" t="s">
        <v>49</v>
      </c>
      <c r="B51" s="237"/>
      <c r="C51" s="237"/>
      <c r="D51" s="237"/>
      <c r="E51" s="237"/>
      <c r="F51" s="237"/>
      <c r="G51" s="237"/>
      <c r="H51" s="237"/>
      <c r="I51" s="237"/>
      <c r="J51" s="237"/>
      <c r="K51" s="237"/>
      <c r="L51" s="237"/>
      <c r="M51" s="237"/>
      <c r="N51" s="237"/>
      <c r="O51" s="237"/>
      <c r="P51" s="237"/>
      <c r="Q51" s="237"/>
      <c r="R51" s="237"/>
      <c r="S51" s="237"/>
      <c r="T51" s="237"/>
    </row>
    <row r="52" spans="1:2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83.75" customHeight="1" x14ac:dyDescent="0.25">
      <c r="A53" s="24" t="s">
        <v>7</v>
      </c>
      <c r="B53" s="25" t="s">
        <v>50</v>
      </c>
      <c r="C53" s="205" t="s">
        <v>51</v>
      </c>
      <c r="D53" s="205"/>
      <c r="E53" s="37"/>
      <c r="F53" s="205" t="s">
        <v>52</v>
      </c>
      <c r="G53" s="205"/>
      <c r="H53" s="25" t="s">
        <v>53</v>
      </c>
      <c r="I53" s="208" t="s">
        <v>39</v>
      </c>
      <c r="J53" s="238"/>
      <c r="K53" s="26" t="s">
        <v>40</v>
      </c>
      <c r="L53" s="1"/>
      <c r="M53" s="1"/>
      <c r="N53" s="1"/>
      <c r="O53" s="1"/>
      <c r="P53" s="1"/>
      <c r="Q53" s="1"/>
      <c r="R53" s="1"/>
      <c r="S53" s="1"/>
      <c r="T53" s="1"/>
    </row>
    <row r="54" spans="1:20" ht="63.75" customHeight="1" x14ac:dyDescent="0.25">
      <c r="A54" s="30">
        <v>1</v>
      </c>
      <c r="B54" s="38" t="s">
        <v>54</v>
      </c>
      <c r="C54" s="239"/>
      <c r="D54" s="239"/>
      <c r="E54" s="40"/>
      <c r="F54" s="239"/>
      <c r="G54" s="239"/>
      <c r="H54" s="40"/>
      <c r="I54" s="240">
        <f t="shared" ref="I54:I59" si="0">F54-H54</f>
        <v>0</v>
      </c>
      <c r="J54" s="241"/>
      <c r="K54" s="41"/>
      <c r="L54" s="1"/>
      <c r="M54" s="1"/>
      <c r="N54" s="1"/>
      <c r="O54" s="1"/>
      <c r="P54" s="1"/>
      <c r="Q54" s="1"/>
      <c r="R54" s="1"/>
      <c r="S54" s="1"/>
      <c r="T54" s="1"/>
    </row>
    <row r="55" spans="1:20" ht="204" customHeight="1" x14ac:dyDescent="0.25">
      <c r="A55" s="30">
        <v>2</v>
      </c>
      <c r="B55" s="38" t="s">
        <v>55</v>
      </c>
      <c r="C55" s="282" t="s">
        <v>187</v>
      </c>
      <c r="D55" s="282"/>
      <c r="E55" s="40"/>
      <c r="F55" s="239">
        <v>1282037.42</v>
      </c>
      <c r="G55" s="239"/>
      <c r="H55" s="39">
        <v>874000</v>
      </c>
      <c r="I55" s="240">
        <f t="shared" si="0"/>
        <v>408037.41999999993</v>
      </c>
      <c r="J55" s="241"/>
      <c r="K55" s="41" t="s">
        <v>177</v>
      </c>
      <c r="L55" s="1"/>
      <c r="M55" s="1"/>
      <c r="N55" s="1"/>
      <c r="O55" s="1"/>
      <c r="P55" s="1"/>
      <c r="Q55" s="1"/>
      <c r="R55" s="1"/>
      <c r="S55" s="1"/>
      <c r="T55" s="1"/>
    </row>
    <row r="56" spans="1:20" ht="90" customHeight="1" x14ac:dyDescent="0.25">
      <c r="A56" s="30">
        <v>3</v>
      </c>
      <c r="B56" s="38" t="s">
        <v>58</v>
      </c>
      <c r="C56" s="239"/>
      <c r="D56" s="239"/>
      <c r="E56" s="40"/>
      <c r="F56" s="243"/>
      <c r="G56" s="243"/>
      <c r="H56" s="42"/>
      <c r="I56" s="244">
        <f t="shared" si="0"/>
        <v>0</v>
      </c>
      <c r="J56" s="244"/>
      <c r="K56" s="43"/>
      <c r="L56" s="1"/>
      <c r="M56" s="1"/>
      <c r="N56" s="1"/>
      <c r="O56" s="1"/>
      <c r="P56" s="1"/>
      <c r="Q56" s="1"/>
      <c r="R56" s="1"/>
      <c r="S56" s="1"/>
      <c r="T56" s="1"/>
    </row>
    <row r="57" spans="1:20" ht="105.75" customHeight="1" x14ac:dyDescent="0.25">
      <c r="A57" s="30">
        <v>4</v>
      </c>
      <c r="B57" s="38" t="s">
        <v>59</v>
      </c>
      <c r="C57" s="239"/>
      <c r="D57" s="239"/>
      <c r="E57" s="40"/>
      <c r="F57" s="243"/>
      <c r="G57" s="243"/>
      <c r="H57" s="42"/>
      <c r="I57" s="244">
        <f t="shared" si="0"/>
        <v>0</v>
      </c>
      <c r="J57" s="244"/>
      <c r="K57" s="43"/>
      <c r="L57" s="1"/>
      <c r="M57" s="1"/>
      <c r="N57" s="1"/>
      <c r="O57" s="1"/>
      <c r="P57" s="1"/>
      <c r="Q57" s="1"/>
      <c r="R57" s="1"/>
      <c r="S57" s="1"/>
      <c r="T57" s="1"/>
    </row>
    <row r="58" spans="1:20" ht="33" customHeight="1" x14ac:dyDescent="0.25">
      <c r="A58" s="30">
        <v>5</v>
      </c>
      <c r="B58" s="38" t="s">
        <v>60</v>
      </c>
      <c r="C58" s="239"/>
      <c r="D58" s="239"/>
      <c r="E58" s="40"/>
      <c r="F58" s="243"/>
      <c r="G58" s="243"/>
      <c r="H58" s="42"/>
      <c r="I58" s="244">
        <f t="shared" si="0"/>
        <v>0</v>
      </c>
      <c r="J58" s="244"/>
      <c r="K58" s="43"/>
      <c r="L58" s="1"/>
      <c r="M58" s="1"/>
      <c r="N58" s="1"/>
      <c r="O58" s="1"/>
      <c r="P58" s="1"/>
      <c r="Q58" s="1"/>
      <c r="R58" s="1"/>
      <c r="S58" s="1"/>
      <c r="T58" s="1"/>
    </row>
    <row r="59" spans="1:20" ht="20.25" customHeight="1" x14ac:dyDescent="0.25">
      <c r="A59" s="30">
        <v>6</v>
      </c>
      <c r="B59" s="38" t="s">
        <v>61</v>
      </c>
      <c r="C59" s="239"/>
      <c r="D59" s="239"/>
      <c r="E59" s="40"/>
      <c r="F59" s="243"/>
      <c r="G59" s="243"/>
      <c r="H59" s="42"/>
      <c r="I59" s="244">
        <f t="shared" si="0"/>
        <v>0</v>
      </c>
      <c r="J59" s="244"/>
      <c r="K59" s="43"/>
      <c r="L59" s="1"/>
      <c r="M59" s="1"/>
      <c r="N59" s="1"/>
      <c r="O59" s="1"/>
      <c r="P59" s="1"/>
      <c r="Q59" s="1"/>
      <c r="R59" s="1"/>
      <c r="S59" s="1"/>
      <c r="T59" s="1"/>
    </row>
    <row r="60" spans="1:20" ht="25.5" customHeight="1" x14ac:dyDescent="0.25">
      <c r="A60" s="44"/>
      <c r="B60" s="45" t="s">
        <v>62</v>
      </c>
      <c r="C60" s="245"/>
      <c r="D60" s="245"/>
      <c r="E60" s="245"/>
      <c r="F60" s="246">
        <f>SUM(F54:F59)</f>
        <v>1282037.42</v>
      </c>
      <c r="G60" s="247"/>
      <c r="H60" s="46">
        <f>SUM(H54:H59)</f>
        <v>874000</v>
      </c>
      <c r="I60" s="246">
        <f>SUM(I54:J59)</f>
        <v>408037.41999999993</v>
      </c>
      <c r="J60" s="247"/>
      <c r="K60" s="47"/>
      <c r="L60" s="1"/>
      <c r="M60" s="1"/>
      <c r="N60" s="1"/>
      <c r="O60" s="1"/>
      <c r="P60" s="1"/>
      <c r="Q60" s="1"/>
      <c r="R60" s="1"/>
      <c r="S60" s="1"/>
      <c r="T60" s="1"/>
    </row>
    <row r="61" spans="1:2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6.75" customHeight="1" x14ac:dyDescent="0.25">
      <c r="A62" s="168" t="s">
        <v>63</v>
      </c>
      <c r="B62" s="168"/>
      <c r="C62" s="168"/>
      <c r="D62" s="168"/>
      <c r="E62" s="168"/>
      <c r="F62" s="168"/>
      <c r="G62" s="168"/>
      <c r="H62" s="168"/>
      <c r="I62" s="168"/>
      <c r="J62" s="168"/>
      <c r="K62" s="168"/>
      <c r="L62" s="168"/>
      <c r="M62" s="168"/>
      <c r="N62" s="168"/>
      <c r="O62" s="168"/>
      <c r="P62" s="168"/>
      <c r="Q62" s="168"/>
      <c r="R62" s="168"/>
      <c r="S62" s="168"/>
      <c r="T62" s="168"/>
    </row>
    <row r="63" spans="1:20" ht="17.25" customHeight="1" x14ac:dyDescent="0.25">
      <c r="A63" s="168"/>
      <c r="B63" s="168"/>
      <c r="C63" s="168"/>
      <c r="D63" s="168"/>
      <c r="E63" s="168"/>
      <c r="F63" s="168"/>
      <c r="G63" s="168"/>
      <c r="H63" s="168"/>
      <c r="I63" s="168"/>
      <c r="J63" s="168"/>
      <c r="K63" s="168"/>
      <c r="L63" s="168"/>
      <c r="M63" s="168"/>
      <c r="N63" s="168"/>
      <c r="O63" s="168"/>
      <c r="P63" s="168"/>
      <c r="Q63" s="168"/>
      <c r="R63" s="168"/>
      <c r="S63" s="168"/>
      <c r="T63" s="168"/>
    </row>
    <row r="64" spans="1:20" ht="10.5" customHeight="1" x14ac:dyDescent="0.25">
      <c r="A64" s="168"/>
      <c r="B64" s="168"/>
      <c r="C64" s="168"/>
      <c r="D64" s="168"/>
      <c r="E64" s="168"/>
      <c r="F64" s="168"/>
      <c r="G64" s="168"/>
      <c r="H64" s="168"/>
      <c r="I64" s="168"/>
      <c r="J64" s="168"/>
      <c r="K64" s="168"/>
      <c r="L64" s="168"/>
      <c r="M64" s="168"/>
      <c r="N64" s="168"/>
      <c r="O64" s="168"/>
      <c r="P64" s="168"/>
      <c r="Q64" s="168"/>
      <c r="R64" s="168"/>
      <c r="S64" s="168"/>
      <c r="T64" s="168"/>
    </row>
    <row r="65" spans="1:20" ht="10.5" customHeight="1" x14ac:dyDescent="0.25">
      <c r="A65" s="168"/>
      <c r="B65" s="168"/>
      <c r="C65" s="168"/>
      <c r="D65" s="168"/>
      <c r="E65" s="168"/>
      <c r="F65" s="168"/>
      <c r="G65" s="168"/>
      <c r="H65" s="168"/>
      <c r="I65" s="168"/>
      <c r="J65" s="168"/>
      <c r="K65" s="168"/>
      <c r="L65" s="168"/>
      <c r="M65" s="168"/>
      <c r="N65" s="168"/>
      <c r="O65" s="168"/>
      <c r="P65" s="168"/>
      <c r="Q65" s="168"/>
      <c r="R65" s="168"/>
      <c r="S65" s="168"/>
      <c r="T65" s="168"/>
    </row>
    <row r="66" spans="1:20" ht="15.75" x14ac:dyDescent="0.25">
      <c r="A66" s="168" t="s">
        <v>64</v>
      </c>
      <c r="B66" s="168"/>
      <c r="C66" s="168"/>
      <c r="D66" s="168"/>
      <c r="E66" s="168"/>
      <c r="F66" s="168"/>
      <c r="G66" s="168"/>
      <c r="H66" s="168"/>
      <c r="I66" s="168"/>
      <c r="J66" s="168"/>
      <c r="K66" s="168"/>
      <c r="L66" s="168"/>
      <c r="M66" s="168"/>
      <c r="N66" s="168"/>
      <c r="O66" s="168"/>
      <c r="P66" s="168"/>
      <c r="Q66" s="168"/>
      <c r="R66" s="168"/>
      <c r="S66" s="168"/>
      <c r="T66" s="168"/>
    </row>
    <row r="67" spans="1:20" ht="19.5" customHeight="1" x14ac:dyDescent="0.25">
      <c r="A67" s="248" t="s">
        <v>65</v>
      </c>
      <c r="B67" s="248"/>
      <c r="C67" s="248"/>
      <c r="D67" s="248"/>
      <c r="E67" s="248"/>
      <c r="F67" s="248"/>
      <c r="G67" s="249" t="s">
        <v>188</v>
      </c>
      <c r="H67" s="249"/>
      <c r="I67" s="249"/>
      <c r="J67" s="249"/>
      <c r="K67" s="249"/>
      <c r="L67" s="249"/>
      <c r="M67" s="249"/>
      <c r="N67" s="249"/>
      <c r="O67" s="249"/>
      <c r="P67" s="249"/>
      <c r="Q67" s="249"/>
      <c r="R67" s="249"/>
      <c r="S67" s="249"/>
      <c r="T67" s="249"/>
    </row>
    <row r="68" spans="1:20" ht="28.5" customHeight="1" x14ac:dyDescent="0.25">
      <c r="A68" s="168" t="s">
        <v>67</v>
      </c>
      <c r="B68" s="168"/>
      <c r="C68" s="168"/>
      <c r="D68" s="168"/>
      <c r="E68" s="168"/>
      <c r="F68" s="168"/>
      <c r="G68" s="168"/>
      <c r="H68" s="168"/>
      <c r="I68" s="168"/>
      <c r="J68" s="168"/>
      <c r="K68" s="168"/>
      <c r="L68" s="259" t="s">
        <v>68</v>
      </c>
      <c r="M68" s="259"/>
      <c r="N68" s="259"/>
      <c r="O68" s="259"/>
      <c r="P68" s="259"/>
      <c r="Q68" s="259"/>
      <c r="R68" s="259"/>
      <c r="S68" s="259"/>
      <c r="T68" s="259"/>
    </row>
    <row r="69" spans="1:20" ht="15.75" x14ac:dyDescent="0.25">
      <c r="A69" s="48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.75" x14ac:dyDescent="0.25">
      <c r="A70" s="48" t="s">
        <v>69</v>
      </c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.75" x14ac:dyDescent="0.25">
      <c r="A71" s="248" t="s">
        <v>70</v>
      </c>
      <c r="B71" s="248"/>
      <c r="C71" s="248"/>
      <c r="D71" s="248"/>
      <c r="E71" s="248"/>
      <c r="F71" s="248"/>
      <c r="G71" s="248"/>
      <c r="H71" s="248"/>
      <c r="I71" s="248"/>
      <c r="J71" s="248"/>
      <c r="K71" s="248"/>
      <c r="L71" s="248"/>
      <c r="M71" s="248"/>
      <c r="N71" s="248"/>
      <c r="O71" s="248"/>
      <c r="P71" s="248"/>
      <c r="Q71" s="260" t="s">
        <v>189</v>
      </c>
      <c r="R71" s="260"/>
      <c r="S71" s="260"/>
      <c r="T71" s="260"/>
    </row>
    <row r="72" spans="1:20" ht="15.75" x14ac:dyDescent="0.25">
      <c r="A72" s="248" t="s">
        <v>72</v>
      </c>
      <c r="B72" s="248"/>
      <c r="C72" s="248"/>
      <c r="D72" s="70" t="s">
        <v>190</v>
      </c>
      <c r="E72" s="49"/>
      <c r="F72" s="49"/>
      <c r="G72" s="49"/>
      <c r="H72" s="48"/>
      <c r="I72" s="48"/>
      <c r="J72" s="48"/>
      <c r="K72" s="48"/>
      <c r="L72" s="48"/>
      <c r="M72" s="48"/>
      <c r="N72" s="48"/>
      <c r="O72" s="48"/>
      <c r="P72" s="1"/>
      <c r="Q72" s="1"/>
      <c r="R72" s="1"/>
      <c r="S72" s="1"/>
      <c r="T72" s="1"/>
    </row>
    <row r="73" spans="1:20" ht="15.75" x14ac:dyDescent="0.25">
      <c r="A73" s="48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.75" x14ac:dyDescent="0.25">
      <c r="A74" s="237" t="s">
        <v>74</v>
      </c>
      <c r="B74" s="237"/>
      <c r="C74" s="237"/>
      <c r="D74" s="237"/>
      <c r="E74" s="237"/>
      <c r="F74" s="237"/>
      <c r="G74" s="237"/>
      <c r="H74" s="237"/>
      <c r="I74" s="237"/>
      <c r="J74" s="237"/>
      <c r="K74" s="237"/>
      <c r="L74" s="237"/>
      <c r="M74" s="237"/>
      <c r="N74" s="237"/>
      <c r="O74" s="237"/>
      <c r="P74" s="237"/>
      <c r="Q74" s="237"/>
      <c r="R74" s="237"/>
      <c r="S74" s="237"/>
      <c r="T74" s="237"/>
    </row>
    <row r="75" spans="1:2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5.75" customHeight="1" x14ac:dyDescent="0.25">
      <c r="A76" s="253" t="s">
        <v>75</v>
      </c>
      <c r="B76" s="253"/>
      <c r="C76" s="253"/>
      <c r="D76" s="253"/>
      <c r="E76" s="253"/>
      <c r="F76" s="253"/>
      <c r="G76" s="253"/>
      <c r="H76" s="253"/>
      <c r="I76" s="253"/>
      <c r="J76" s="253"/>
      <c r="K76" s="253"/>
      <c r="L76" s="253"/>
      <c r="M76" s="253"/>
      <c r="N76" s="253"/>
      <c r="O76" s="253"/>
      <c r="P76" s="253"/>
      <c r="Q76" s="253"/>
      <c r="R76" s="253"/>
      <c r="S76" s="253"/>
      <c r="T76" s="253"/>
    </row>
    <row r="77" spans="1:20" ht="15.75" x14ac:dyDescent="0.25">
      <c r="A77" s="1"/>
      <c r="B77" s="1"/>
      <c r="C77" s="51" t="s">
        <v>76</v>
      </c>
      <c r="D77" s="52" t="s">
        <v>77</v>
      </c>
      <c r="E77" s="1"/>
      <c r="F77" s="1"/>
      <c r="G77" s="250" t="s">
        <v>78</v>
      </c>
      <c r="H77" s="250"/>
      <c r="I77" s="53"/>
      <c r="J77" s="53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15.75" x14ac:dyDescent="0.25">
      <c r="A79" s="253" t="s">
        <v>79</v>
      </c>
      <c r="B79" s="253"/>
      <c r="C79" s="253"/>
      <c r="D79" s="253"/>
      <c r="E79" s="253"/>
      <c r="F79" s="253"/>
      <c r="G79" s="253"/>
      <c r="H79" s="253"/>
      <c r="I79" s="253"/>
      <c r="J79" s="253"/>
      <c r="K79" s="253"/>
      <c r="L79" s="253"/>
      <c r="M79" s="253"/>
      <c r="N79" s="253"/>
      <c r="O79" s="253"/>
      <c r="P79" s="253"/>
      <c r="Q79" s="253"/>
      <c r="R79" s="253"/>
      <c r="S79" s="253"/>
      <c r="T79" s="253"/>
    </row>
    <row r="80" spans="1:20" ht="15.75" x14ac:dyDescent="0.25">
      <c r="A80" s="1"/>
      <c r="B80" s="1"/>
      <c r="C80" s="51" t="s">
        <v>76</v>
      </c>
      <c r="D80" s="52" t="s">
        <v>80</v>
      </c>
      <c r="E80" s="1"/>
      <c r="F80" s="1"/>
      <c r="G80" s="250" t="s">
        <v>81</v>
      </c>
      <c r="H80" s="250"/>
      <c r="I80" s="53"/>
      <c r="J80" s="53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ht="15.75" x14ac:dyDescent="0.25">
      <c r="A82" s="54" t="s">
        <v>82</v>
      </c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ht="15.75" x14ac:dyDescent="0.25">
      <c r="A83" s="48"/>
      <c r="B83" s="1"/>
      <c r="C83" s="1"/>
      <c r="D83" s="1"/>
      <c r="E83" s="1"/>
      <c r="F83" s="1"/>
      <c r="G83" s="4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ht="15.75" x14ac:dyDescent="0.25">
      <c r="A84" s="48" t="s">
        <v>83</v>
      </c>
      <c r="B84" s="251">
        <v>45300</v>
      </c>
      <c r="C84" s="252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6" spans="1:20" ht="15.75" x14ac:dyDescent="0.25">
      <c r="A86" s="253" t="s">
        <v>84</v>
      </c>
      <c r="B86" s="253"/>
      <c r="C86" s="253"/>
      <c r="D86" s="253"/>
      <c r="E86" s="253"/>
      <c r="F86" s="253"/>
      <c r="G86" s="253"/>
      <c r="H86" s="253"/>
      <c r="I86" s="253"/>
      <c r="J86" s="253"/>
      <c r="K86" s="253"/>
      <c r="L86" s="253"/>
      <c r="M86" s="253"/>
      <c r="N86" s="253"/>
      <c r="O86" s="253"/>
      <c r="P86" s="253"/>
      <c r="Q86" s="253"/>
      <c r="R86" s="253"/>
      <c r="S86" s="253"/>
      <c r="T86" s="253"/>
    </row>
    <row r="87" spans="1:20" ht="15.75" x14ac:dyDescent="0.25">
      <c r="C87" s="51" t="s">
        <v>76</v>
      </c>
      <c r="D87" s="52" t="s">
        <v>77</v>
      </c>
      <c r="G87" s="254" t="s">
        <v>78</v>
      </c>
      <c r="H87" s="254"/>
      <c r="I87" s="1"/>
      <c r="J87" s="254" t="s">
        <v>85</v>
      </c>
      <c r="K87" s="254"/>
      <c r="L87" s="53"/>
      <c r="M87" s="53"/>
      <c r="N87" s="53"/>
    </row>
    <row r="89" spans="1:20" ht="15.75" x14ac:dyDescent="0.25">
      <c r="A89" s="255" t="s">
        <v>86</v>
      </c>
      <c r="B89" s="255"/>
      <c r="C89" s="255"/>
      <c r="D89" s="255"/>
      <c r="E89" s="255"/>
      <c r="F89" s="255"/>
      <c r="G89" s="255"/>
      <c r="H89" s="255"/>
      <c r="I89" s="255"/>
      <c r="J89" s="255"/>
      <c r="K89" s="255"/>
      <c r="L89" s="255"/>
      <c r="M89" s="255"/>
      <c r="N89" s="255"/>
      <c r="O89" s="255"/>
      <c r="P89" s="255"/>
      <c r="Q89" s="255"/>
      <c r="R89" s="255"/>
      <c r="S89" s="255"/>
      <c r="T89" s="255"/>
    </row>
    <row r="90" spans="1:20" x14ac:dyDescent="0.25">
      <c r="A90" s="256" t="s">
        <v>87</v>
      </c>
      <c r="B90" s="256"/>
      <c r="C90" s="256"/>
      <c r="D90" s="256"/>
      <c r="E90" s="256"/>
      <c r="F90" s="256"/>
      <c r="G90" s="256"/>
      <c r="H90" s="256"/>
      <c r="I90" s="256"/>
      <c r="J90" s="256"/>
      <c r="K90" s="256"/>
      <c r="L90" s="256"/>
      <c r="M90" s="256"/>
      <c r="N90" s="256"/>
      <c r="O90" s="256"/>
      <c r="P90" s="256"/>
      <c r="Q90" s="256"/>
      <c r="R90" s="256"/>
      <c r="S90" s="256"/>
      <c r="T90" s="256"/>
    </row>
    <row r="91" spans="1:20" s="12" customFormat="1" ht="21" customHeight="1" x14ac:dyDescent="0.25">
      <c r="A91" s="257" t="s">
        <v>88</v>
      </c>
      <c r="B91" s="258"/>
      <c r="C91" s="258"/>
      <c r="D91" s="258"/>
      <c r="E91" s="258"/>
      <c r="F91" s="258"/>
      <c r="G91" s="258"/>
      <c r="H91" s="258"/>
      <c r="I91" s="258"/>
      <c r="J91" s="258"/>
      <c r="K91" s="258"/>
      <c r="L91" s="258"/>
      <c r="M91" s="258"/>
      <c r="N91" s="258"/>
      <c r="O91" s="258"/>
      <c r="P91" s="258"/>
      <c r="Q91" s="258"/>
      <c r="R91" s="258"/>
      <c r="S91" s="258"/>
      <c r="T91" s="258"/>
    </row>
    <row r="99" spans="6:6" x14ac:dyDescent="0.25">
      <c r="F99" t="s">
        <v>76</v>
      </c>
    </row>
  </sheetData>
  <sheetProtection formatRows="0" insertRows="0"/>
  <mergeCells count="115">
    <mergeCell ref="G80:H80"/>
    <mergeCell ref="B84:C84"/>
    <mergeCell ref="A86:T86"/>
    <mergeCell ref="G87:H87"/>
    <mergeCell ref="J87:K87"/>
    <mergeCell ref="A89:T89"/>
    <mergeCell ref="A90:T90"/>
    <mergeCell ref="A91:T91"/>
    <mergeCell ref="A68:K68"/>
    <mergeCell ref="L68:T68"/>
    <mergeCell ref="A71:P71"/>
    <mergeCell ref="Q71:T71"/>
    <mergeCell ref="A72:C72"/>
    <mergeCell ref="A74:T74"/>
    <mergeCell ref="A76:T76"/>
    <mergeCell ref="G77:H77"/>
    <mergeCell ref="A79:T79"/>
    <mergeCell ref="C59:D59"/>
    <mergeCell ref="F59:G59"/>
    <mergeCell ref="I59:J59"/>
    <mergeCell ref="C60:E60"/>
    <mergeCell ref="F60:G60"/>
    <mergeCell ref="I60:J60"/>
    <mergeCell ref="A62:T65"/>
    <mergeCell ref="A66:T66"/>
    <mergeCell ref="A67:F67"/>
    <mergeCell ref="G67:T67"/>
    <mergeCell ref="C56:D56"/>
    <mergeCell ref="F56:G56"/>
    <mergeCell ref="I56:J56"/>
    <mergeCell ref="C57:D57"/>
    <mergeCell ref="F57:G57"/>
    <mergeCell ref="I57:J57"/>
    <mergeCell ref="C58:D58"/>
    <mergeCell ref="F58:G58"/>
    <mergeCell ref="I58:J58"/>
    <mergeCell ref="A51:T51"/>
    <mergeCell ref="C53:D53"/>
    <mergeCell ref="F53:G53"/>
    <mergeCell ref="I53:J53"/>
    <mergeCell ref="C54:D54"/>
    <mergeCell ref="F54:G54"/>
    <mergeCell ref="I54:J54"/>
    <mergeCell ref="C55:D55"/>
    <mergeCell ref="F55:G55"/>
    <mergeCell ref="I55:J55"/>
    <mergeCell ref="A42:B42"/>
    <mergeCell ref="C42:F42"/>
    <mergeCell ref="I42:J42"/>
    <mergeCell ref="A44:T44"/>
    <mergeCell ref="C46:T46"/>
    <mergeCell ref="A47:I47"/>
    <mergeCell ref="A48:B48"/>
    <mergeCell ref="C48:T48"/>
    <mergeCell ref="A49:I49"/>
    <mergeCell ref="A39:B39"/>
    <mergeCell ref="C39:F39"/>
    <mergeCell ref="I39:J39"/>
    <mergeCell ref="A40:B40"/>
    <mergeCell ref="C40:F40"/>
    <mergeCell ref="I40:J40"/>
    <mergeCell ref="A41:B41"/>
    <mergeCell ref="C41:F41"/>
    <mergeCell ref="I41:J41"/>
    <mergeCell ref="A32:B32"/>
    <mergeCell ref="C32:D32"/>
    <mergeCell ref="G32:H32"/>
    <mergeCell ref="A34:C34"/>
    <mergeCell ref="A35:T36"/>
    <mergeCell ref="A37:B38"/>
    <mergeCell ref="C37:F38"/>
    <mergeCell ref="G37:G38"/>
    <mergeCell ref="H37:H38"/>
    <mergeCell ref="I37:J37"/>
    <mergeCell ref="K37:K38"/>
    <mergeCell ref="A29:B29"/>
    <mergeCell ref="C29:D29"/>
    <mergeCell ref="G29:H29"/>
    <mergeCell ref="A30:B30"/>
    <mergeCell ref="C30:D30"/>
    <mergeCell ref="G30:H30"/>
    <mergeCell ref="A31:B31"/>
    <mergeCell ref="C31:D31"/>
    <mergeCell ref="G31:H31"/>
    <mergeCell ref="A23:T24"/>
    <mergeCell ref="A26:B26"/>
    <mergeCell ref="C26:D26"/>
    <mergeCell ref="G26:H26"/>
    <mergeCell ref="A27:B27"/>
    <mergeCell ref="C27:D27"/>
    <mergeCell ref="G27:H27"/>
    <mergeCell ref="A28:B28"/>
    <mergeCell ref="C28:D28"/>
    <mergeCell ref="G28:H28"/>
    <mergeCell ref="P1:T6"/>
    <mergeCell ref="A7:T9"/>
    <mergeCell ref="A11:C11"/>
    <mergeCell ref="D11:G11"/>
    <mergeCell ref="A12:G12"/>
    <mergeCell ref="H12:T12"/>
    <mergeCell ref="A14:C14"/>
    <mergeCell ref="A15:T15"/>
    <mergeCell ref="A16:A20"/>
    <mergeCell ref="B16:B20"/>
    <mergeCell ref="C16:H18"/>
    <mergeCell ref="I16:M18"/>
    <mergeCell ref="N16:N20"/>
    <mergeCell ref="O16:S18"/>
    <mergeCell ref="T16:T18"/>
    <mergeCell ref="C19:C20"/>
    <mergeCell ref="D19:H19"/>
    <mergeCell ref="J19:M19"/>
    <mergeCell ref="O19:O20"/>
    <mergeCell ref="P19:S19"/>
    <mergeCell ref="T19:T20"/>
  </mergeCells>
  <pageMargins left="0.6692913385826772" right="0.43307086614173229" top="0.70866141732283472" bottom="0.39370078740157477" header="0.19685039370078738" footer="0.19685039370078738"/>
  <pageSetup paperSize="9" scale="55" firstPageNumber="4294967295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U99"/>
  <sheetViews>
    <sheetView topLeftCell="D13" workbookViewId="0">
      <selection activeCell="A86" sqref="A86:T86"/>
    </sheetView>
  </sheetViews>
  <sheetFormatPr defaultRowHeight="15" x14ac:dyDescent="0.25"/>
  <cols>
    <col min="1" max="1" width="10.140625" customWidth="1"/>
    <col min="2" max="2" width="24.5703125" customWidth="1"/>
    <col min="3" max="3" width="11.140625" customWidth="1"/>
    <col min="4" max="4" width="11.7109375" customWidth="1"/>
    <col min="5" max="5" width="12" hidden="1" customWidth="1"/>
    <col min="6" max="6" width="16" customWidth="1"/>
    <col min="7" max="7" width="15.140625" customWidth="1"/>
    <col min="8" max="8" width="13.140625" customWidth="1"/>
    <col min="9" max="9" width="9.85546875" customWidth="1"/>
    <col min="10" max="10" width="11.28515625" customWidth="1"/>
    <col min="11" max="11" width="12.85546875" customWidth="1"/>
    <col min="12" max="12" width="11.28515625" customWidth="1"/>
    <col min="13" max="13" width="9.85546875" customWidth="1"/>
    <col min="14" max="14" width="13.28515625" customWidth="1"/>
    <col min="15" max="15" width="10.140625" customWidth="1"/>
    <col min="16" max="16" width="9.85546875" customWidth="1"/>
    <col min="17" max="17" width="10" customWidth="1"/>
    <col min="18" max="18" width="11" customWidth="1"/>
    <col min="19" max="19" width="10.42578125" customWidth="1"/>
    <col min="20" max="20" width="74.42578125" customWidth="1"/>
  </cols>
  <sheetData>
    <row r="1" spans="1:20" ht="20.25" customHeight="1" x14ac:dyDescent="0.25">
      <c r="P1" s="166" t="s">
        <v>0</v>
      </c>
      <c r="Q1" s="166"/>
      <c r="R1" s="166"/>
      <c r="S1" s="166"/>
      <c r="T1" s="166"/>
    </row>
    <row r="2" spans="1:20" ht="15.75" customHeight="1" x14ac:dyDescent="0.25">
      <c r="P2" s="166"/>
      <c r="Q2" s="166"/>
      <c r="R2" s="166"/>
      <c r="S2" s="166"/>
      <c r="T2" s="166"/>
    </row>
    <row r="3" spans="1:20" x14ac:dyDescent="0.25">
      <c r="P3" s="166"/>
      <c r="Q3" s="166"/>
      <c r="R3" s="166"/>
      <c r="S3" s="166"/>
      <c r="T3" s="166"/>
    </row>
    <row r="4" spans="1:20" x14ac:dyDescent="0.25">
      <c r="P4" s="166"/>
      <c r="Q4" s="166"/>
      <c r="R4" s="166"/>
      <c r="S4" s="166"/>
      <c r="T4" s="166"/>
    </row>
    <row r="5" spans="1:20" x14ac:dyDescent="0.25">
      <c r="P5" s="166"/>
      <c r="Q5" s="166"/>
      <c r="R5" s="166"/>
      <c r="S5" s="166"/>
      <c r="T5" s="166"/>
    </row>
    <row r="6" spans="1:20" ht="9" customHeight="1" x14ac:dyDescent="0.25">
      <c r="P6" s="166"/>
      <c r="Q6" s="166"/>
      <c r="R6" s="166"/>
      <c r="S6" s="166"/>
      <c r="T6" s="166"/>
    </row>
    <row r="7" spans="1:20" ht="15.75" customHeight="1" x14ac:dyDescent="0.25">
      <c r="A7" s="167" t="s">
        <v>1</v>
      </c>
      <c r="B7" s="167"/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</row>
    <row r="8" spans="1:20" ht="15.75" customHeight="1" x14ac:dyDescent="0.25">
      <c r="A8" s="167"/>
      <c r="B8" s="167"/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</row>
    <row r="9" spans="1:20" ht="16.5" customHeight="1" x14ac:dyDescent="0.25">
      <c r="A9" s="167"/>
      <c r="B9" s="167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</row>
    <row r="10" spans="1:20" ht="18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9.5" customHeight="1" x14ac:dyDescent="0.25">
      <c r="A11" s="168" t="s">
        <v>2</v>
      </c>
      <c r="B11" s="168"/>
      <c r="C11" s="168"/>
      <c r="D11" s="169">
        <v>45292</v>
      </c>
      <c r="E11" s="170"/>
      <c r="F11" s="170"/>
      <c r="G11" s="170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ht="19.5" customHeight="1" x14ac:dyDescent="0.25">
      <c r="A12" s="168" t="s">
        <v>3</v>
      </c>
      <c r="B12" s="168"/>
      <c r="C12" s="168"/>
      <c r="D12" s="168"/>
      <c r="E12" s="168"/>
      <c r="F12" s="168"/>
      <c r="G12" s="168"/>
      <c r="H12" s="170" t="s">
        <v>176</v>
      </c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</row>
    <row r="13" spans="1:20" ht="13.5" customHeight="1" x14ac:dyDescent="0.25">
      <c r="A13" s="1"/>
      <c r="B13" s="1"/>
      <c r="C13" s="1"/>
      <c r="D13" s="1"/>
      <c r="E13" s="1"/>
      <c r="F13" s="1"/>
      <c r="G13" s="1"/>
      <c r="H13" s="4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26.25" customHeight="1" x14ac:dyDescent="0.25">
      <c r="A14" s="171" t="s">
        <v>5</v>
      </c>
      <c r="B14" s="171"/>
      <c r="C14" s="17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96.75" customHeight="1" x14ac:dyDescent="0.25">
      <c r="A15" s="168" t="s">
        <v>6</v>
      </c>
      <c r="B15" s="168"/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</row>
    <row r="16" spans="1:20" ht="15" customHeight="1" x14ac:dyDescent="0.25">
      <c r="A16" s="172" t="s">
        <v>7</v>
      </c>
      <c r="B16" s="175" t="s">
        <v>8</v>
      </c>
      <c r="C16" s="177" t="s">
        <v>9</v>
      </c>
      <c r="D16" s="178"/>
      <c r="E16" s="178"/>
      <c r="F16" s="178"/>
      <c r="G16" s="178"/>
      <c r="H16" s="179"/>
      <c r="I16" s="175" t="s">
        <v>10</v>
      </c>
      <c r="J16" s="175"/>
      <c r="K16" s="175"/>
      <c r="L16" s="175"/>
      <c r="M16" s="175"/>
      <c r="N16" s="175" t="s">
        <v>11</v>
      </c>
      <c r="O16" s="175" t="s">
        <v>12</v>
      </c>
      <c r="P16" s="175"/>
      <c r="Q16" s="175"/>
      <c r="R16" s="175"/>
      <c r="S16" s="175"/>
      <c r="T16" s="186" t="s">
        <v>13</v>
      </c>
    </row>
    <row r="17" spans="1:20" ht="16.5" customHeight="1" x14ac:dyDescent="0.25">
      <c r="A17" s="173"/>
      <c r="B17" s="176"/>
      <c r="C17" s="180"/>
      <c r="D17" s="181"/>
      <c r="E17" s="181"/>
      <c r="F17" s="181"/>
      <c r="G17" s="181"/>
      <c r="H17" s="182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87"/>
    </row>
    <row r="18" spans="1:20" ht="34.5" customHeight="1" x14ac:dyDescent="0.25">
      <c r="A18" s="173"/>
      <c r="B18" s="176"/>
      <c r="C18" s="183"/>
      <c r="D18" s="184"/>
      <c r="E18" s="184"/>
      <c r="F18" s="184"/>
      <c r="G18" s="184"/>
      <c r="H18" s="185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87"/>
    </row>
    <row r="19" spans="1:20" x14ac:dyDescent="0.25">
      <c r="A19" s="173"/>
      <c r="B19" s="176"/>
      <c r="C19" s="176" t="s">
        <v>14</v>
      </c>
      <c r="D19" s="188" t="s">
        <v>15</v>
      </c>
      <c r="E19" s="188"/>
      <c r="F19" s="188"/>
      <c r="G19" s="188"/>
      <c r="H19" s="188"/>
      <c r="I19" s="6"/>
      <c r="J19" s="188" t="s">
        <v>15</v>
      </c>
      <c r="K19" s="188"/>
      <c r="L19" s="188"/>
      <c r="M19" s="188"/>
      <c r="N19" s="176"/>
      <c r="O19" s="176" t="s">
        <v>14</v>
      </c>
      <c r="P19" s="176" t="s">
        <v>15</v>
      </c>
      <c r="Q19" s="176"/>
      <c r="R19" s="176"/>
      <c r="S19" s="176"/>
      <c r="T19" s="187"/>
    </row>
    <row r="20" spans="1:20" ht="225.75" customHeight="1" x14ac:dyDescent="0.25">
      <c r="A20" s="174"/>
      <c r="B20" s="176"/>
      <c r="C20" s="176"/>
      <c r="D20" s="5" t="s">
        <v>16</v>
      </c>
      <c r="E20" s="5" t="s">
        <v>17</v>
      </c>
      <c r="F20" s="5" t="s">
        <v>17</v>
      </c>
      <c r="G20" s="5" t="s">
        <v>18</v>
      </c>
      <c r="H20" s="5" t="s">
        <v>19</v>
      </c>
      <c r="I20" s="5" t="s">
        <v>14</v>
      </c>
      <c r="J20" s="5" t="s">
        <v>16</v>
      </c>
      <c r="K20" s="5" t="s">
        <v>17</v>
      </c>
      <c r="L20" s="5" t="s">
        <v>20</v>
      </c>
      <c r="M20" s="5" t="s">
        <v>19</v>
      </c>
      <c r="N20" s="176"/>
      <c r="O20" s="176"/>
      <c r="P20" s="5" t="s">
        <v>16</v>
      </c>
      <c r="Q20" s="5" t="s">
        <v>17</v>
      </c>
      <c r="R20" s="5" t="s">
        <v>20</v>
      </c>
      <c r="S20" s="5" t="s">
        <v>19</v>
      </c>
      <c r="T20" s="187"/>
    </row>
    <row r="21" spans="1:20" ht="72" customHeight="1" x14ac:dyDescent="0.25">
      <c r="A21" s="7">
        <v>1</v>
      </c>
      <c r="B21" s="8" t="s">
        <v>191</v>
      </c>
      <c r="C21" s="69">
        <f>D21+F21+G21+H21</f>
        <v>969127.01</v>
      </c>
      <c r="D21" s="10">
        <v>607020</v>
      </c>
      <c r="E21" s="10"/>
      <c r="F21" s="10">
        <v>180000</v>
      </c>
      <c r="G21" s="10">
        <v>91053.01</v>
      </c>
      <c r="H21" s="10">
        <v>91054</v>
      </c>
      <c r="I21" s="9">
        <f>J21+K21+L21+M21</f>
        <v>969128</v>
      </c>
      <c r="J21" s="10">
        <v>607020</v>
      </c>
      <c r="K21" s="10">
        <v>180000</v>
      </c>
      <c r="L21" s="10">
        <v>91054</v>
      </c>
      <c r="M21" s="10">
        <v>91054</v>
      </c>
      <c r="N21" s="10">
        <v>554970</v>
      </c>
      <c r="O21" s="9">
        <f>P21+Q21+R21+S21</f>
        <v>554970</v>
      </c>
      <c r="P21" s="10">
        <v>347609.34</v>
      </c>
      <c r="Q21" s="10">
        <v>103076.8</v>
      </c>
      <c r="R21" s="10">
        <v>52141.65</v>
      </c>
      <c r="S21" s="10">
        <v>52142.21</v>
      </c>
      <c r="T21" s="11"/>
    </row>
    <row r="22" spans="1:20" ht="14.25" customHeight="1" x14ac:dyDescent="0.25">
      <c r="S22" s="12"/>
    </row>
    <row r="23" spans="1:20" ht="15.75" customHeight="1" x14ac:dyDescent="0.25">
      <c r="A23" s="168" t="s">
        <v>22</v>
      </c>
      <c r="B23" s="168"/>
      <c r="C23" s="168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</row>
    <row r="24" spans="1:20" ht="15.75" customHeight="1" x14ac:dyDescent="0.25">
      <c r="A24" s="168"/>
      <c r="B24" s="168"/>
      <c r="C24" s="168"/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</row>
    <row r="25" spans="1:20" ht="13.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65.25" customHeight="1" x14ac:dyDescent="0.25">
      <c r="A26" s="189" t="s">
        <v>23</v>
      </c>
      <c r="B26" s="190"/>
      <c r="C26" s="190" t="s">
        <v>24</v>
      </c>
      <c r="D26" s="190"/>
      <c r="E26" s="13"/>
      <c r="F26" s="13" t="s">
        <v>25</v>
      </c>
      <c r="G26" s="190" t="s">
        <v>26</v>
      </c>
      <c r="H26" s="190"/>
      <c r="I26" s="14" t="s">
        <v>27</v>
      </c>
    </row>
    <row r="27" spans="1:20" ht="15.75" customHeight="1" x14ac:dyDescent="0.25">
      <c r="A27" s="191" t="s">
        <v>28</v>
      </c>
      <c r="B27" s="192"/>
      <c r="C27" s="193">
        <f>C29+C30+C31+C32</f>
        <v>969127.01</v>
      </c>
      <c r="D27" s="193"/>
      <c r="E27" s="15"/>
      <c r="F27" s="15">
        <f>F29+F30+F31+F32</f>
        <v>100.0001</v>
      </c>
      <c r="G27" s="194">
        <v>554970</v>
      </c>
      <c r="H27" s="194"/>
      <c r="I27" s="1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5" customHeight="1" x14ac:dyDescent="0.25">
      <c r="A28" s="195" t="s">
        <v>29</v>
      </c>
      <c r="B28" s="196"/>
      <c r="C28" s="197"/>
      <c r="D28" s="197"/>
      <c r="E28" s="17"/>
      <c r="F28" s="17"/>
      <c r="G28" s="198"/>
      <c r="H28" s="198"/>
      <c r="I28" s="18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30" customHeight="1" x14ac:dyDescent="0.25">
      <c r="A29" s="191" t="s">
        <v>30</v>
      </c>
      <c r="B29" s="192"/>
      <c r="C29" s="199">
        <v>607020</v>
      </c>
      <c r="D29" s="199"/>
      <c r="E29" s="15"/>
      <c r="F29" s="15">
        <f>ROUND((C29/C$27*100),4)</f>
        <v>62.635800000000003</v>
      </c>
      <c r="G29" s="200">
        <v>347609.34</v>
      </c>
      <c r="H29" s="200"/>
      <c r="I29" s="16">
        <f>C29-G29</f>
        <v>259410.65999999997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45.75" customHeight="1" x14ac:dyDescent="0.25">
      <c r="A30" s="191" t="s">
        <v>31</v>
      </c>
      <c r="B30" s="192"/>
      <c r="C30" s="199">
        <v>180000</v>
      </c>
      <c r="D30" s="199"/>
      <c r="E30" s="15"/>
      <c r="F30" s="15">
        <f>ROUND((C30/C$27*100),4)</f>
        <v>18.573399999999999</v>
      </c>
      <c r="G30" s="200">
        <v>103076.8</v>
      </c>
      <c r="H30" s="200"/>
      <c r="I30" s="16">
        <f>C30-G30</f>
        <v>76923.199999999997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46.5" customHeight="1" x14ac:dyDescent="0.25">
      <c r="A31" s="191" t="s">
        <v>32</v>
      </c>
      <c r="B31" s="192"/>
      <c r="C31" s="199">
        <v>91053.01</v>
      </c>
      <c r="D31" s="199"/>
      <c r="E31" s="15"/>
      <c r="F31" s="15">
        <f>ROUND((C31/C$27*100),4)</f>
        <v>9.3954000000000004</v>
      </c>
      <c r="G31" s="200">
        <f>ROUND((G$27*F31/100),2)</f>
        <v>52141.65</v>
      </c>
      <c r="H31" s="200"/>
      <c r="I31" s="16">
        <f>C31-G31</f>
        <v>38911.359999999993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04.25" customHeight="1" x14ac:dyDescent="0.25">
      <c r="A32" s="201" t="s">
        <v>33</v>
      </c>
      <c r="B32" s="202"/>
      <c r="C32" s="203">
        <v>91054</v>
      </c>
      <c r="D32" s="203"/>
      <c r="E32" s="22"/>
      <c r="F32" s="15">
        <f>ROUND((C32/C$27*100),4)</f>
        <v>9.3955000000000002</v>
      </c>
      <c r="G32" s="200">
        <f>ROUND((G$27*F32/100),2)</f>
        <v>52142.21</v>
      </c>
      <c r="H32" s="200"/>
      <c r="I32" s="23">
        <f>C32-G32</f>
        <v>38911.79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1" ht="12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1" ht="15.75" customHeight="1" x14ac:dyDescent="0.25">
      <c r="A34" s="171" t="s">
        <v>34</v>
      </c>
      <c r="B34" s="171"/>
      <c r="C34" s="17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1" ht="12.75" customHeight="1" x14ac:dyDescent="0.25">
      <c r="A35" s="168" t="s">
        <v>35</v>
      </c>
      <c r="B35" s="168"/>
      <c r="C35" s="168"/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</row>
    <row r="36" spans="1:21" ht="20.25" customHeight="1" x14ac:dyDescent="0.25">
      <c r="A36" s="168"/>
      <c r="B36" s="168"/>
      <c r="C36" s="168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</row>
    <row r="37" spans="1:21" ht="128.25" customHeight="1" x14ac:dyDescent="0.25">
      <c r="A37" s="204" t="s">
        <v>36</v>
      </c>
      <c r="B37" s="205"/>
      <c r="C37" s="205" t="s">
        <v>37</v>
      </c>
      <c r="D37" s="205"/>
      <c r="E37" s="205"/>
      <c r="F37" s="205"/>
      <c r="G37" s="205" t="s">
        <v>38</v>
      </c>
      <c r="H37" s="208" t="s">
        <v>39</v>
      </c>
      <c r="I37" s="205" t="s">
        <v>40</v>
      </c>
      <c r="J37" s="210"/>
      <c r="K37" s="211"/>
      <c r="L37" s="1"/>
      <c r="M37" s="1"/>
      <c r="N37" s="1"/>
      <c r="O37" s="1"/>
      <c r="P37" s="1"/>
      <c r="Q37" s="1"/>
      <c r="R37" s="1"/>
      <c r="S37" s="1"/>
      <c r="T37" s="1"/>
    </row>
    <row r="38" spans="1:21" ht="15.75" hidden="1" customHeight="1" x14ac:dyDescent="0.25">
      <c r="A38" s="206"/>
      <c r="B38" s="207"/>
      <c r="C38" s="207"/>
      <c r="D38" s="207"/>
      <c r="E38" s="207"/>
      <c r="F38" s="207"/>
      <c r="G38" s="207"/>
      <c r="H38" s="209"/>
      <c r="I38" s="28"/>
      <c r="J38" s="29"/>
      <c r="K38" s="211"/>
      <c r="L38" s="1"/>
      <c r="M38" s="1"/>
      <c r="N38" s="1"/>
      <c r="O38" s="1"/>
      <c r="P38" s="1"/>
      <c r="Q38" s="1"/>
      <c r="R38" s="1"/>
      <c r="S38" s="1"/>
      <c r="T38" s="1"/>
    </row>
    <row r="39" spans="1:21" ht="29.25" customHeight="1" x14ac:dyDescent="0.25">
      <c r="A39" s="212" t="s">
        <v>41</v>
      </c>
      <c r="B39" s="213"/>
      <c r="C39" s="214">
        <f>C41+C42</f>
        <v>299000</v>
      </c>
      <c r="D39" s="215"/>
      <c r="E39" s="215"/>
      <c r="F39" s="216"/>
      <c r="G39" s="32">
        <f>G41+G42</f>
        <v>158404</v>
      </c>
      <c r="H39" s="31">
        <f>H41+H42</f>
        <v>140596</v>
      </c>
      <c r="I39" s="217"/>
      <c r="J39" s="218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1" ht="17.25" customHeight="1" x14ac:dyDescent="0.25">
      <c r="A40" s="219" t="s">
        <v>29</v>
      </c>
      <c r="B40" s="220"/>
      <c r="C40" s="221"/>
      <c r="D40" s="221"/>
      <c r="E40" s="221"/>
      <c r="F40" s="221"/>
      <c r="G40" s="32"/>
      <c r="H40" s="31"/>
      <c r="I40" s="217"/>
      <c r="J40" s="218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1" ht="46.5" customHeight="1" x14ac:dyDescent="0.25">
      <c r="A41" s="222" t="s">
        <v>42</v>
      </c>
      <c r="B41" s="223"/>
      <c r="C41" s="224">
        <v>99000</v>
      </c>
      <c r="D41" s="224"/>
      <c r="E41" s="224"/>
      <c r="F41" s="224"/>
      <c r="G41" s="33">
        <v>78404</v>
      </c>
      <c r="H41" s="31">
        <f>C41-G41</f>
        <v>20596</v>
      </c>
      <c r="I41" s="283" t="s">
        <v>192</v>
      </c>
      <c r="J41" s="284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1" ht="48.75" customHeight="1" x14ac:dyDescent="0.25">
      <c r="A42" s="227" t="s">
        <v>43</v>
      </c>
      <c r="B42" s="228"/>
      <c r="C42" s="229">
        <v>200000</v>
      </c>
      <c r="D42" s="229"/>
      <c r="E42" s="229"/>
      <c r="F42" s="229"/>
      <c r="G42" s="34">
        <v>80000</v>
      </c>
      <c r="H42" s="35">
        <f>C42-G42</f>
        <v>120000</v>
      </c>
      <c r="I42" s="285" t="s">
        <v>192</v>
      </c>
      <c r="J42" s="286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1" ht="19.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1" ht="30.75" customHeight="1" x14ac:dyDescent="0.25">
      <c r="A44" s="168" t="s">
        <v>44</v>
      </c>
      <c r="B44" s="168"/>
      <c r="C44" s="168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68"/>
      <c r="Q44" s="168"/>
      <c r="R44" s="168"/>
      <c r="S44" s="168"/>
      <c r="T44" s="168"/>
      <c r="U44" s="2"/>
    </row>
    <row r="45" spans="1:21" ht="13.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1" ht="27" customHeight="1" x14ac:dyDescent="0.25">
      <c r="A46" s="36" t="s">
        <v>45</v>
      </c>
      <c r="B46" s="1"/>
      <c r="C46" s="232" t="s">
        <v>193</v>
      </c>
      <c r="D46" s="233"/>
      <c r="E46" s="233"/>
      <c r="F46" s="233"/>
      <c r="G46" s="233"/>
      <c r="H46" s="233"/>
      <c r="I46" s="233"/>
      <c r="J46" s="233"/>
      <c r="K46" s="233"/>
      <c r="L46" s="233"/>
      <c r="M46" s="233"/>
      <c r="N46" s="233"/>
      <c r="O46" s="233"/>
      <c r="P46" s="233"/>
      <c r="Q46" s="233"/>
      <c r="R46" s="233"/>
      <c r="S46" s="233"/>
      <c r="T46" s="233"/>
    </row>
    <row r="47" spans="1:21" ht="17.25" customHeight="1" x14ac:dyDescent="0.25">
      <c r="A47" s="234"/>
      <c r="B47" s="234"/>
      <c r="C47" s="234"/>
      <c r="D47" s="234"/>
      <c r="E47" s="234"/>
      <c r="F47" s="234"/>
      <c r="G47" s="234"/>
      <c r="H47" s="234"/>
      <c r="I47" s="234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1" ht="35.25" customHeight="1" x14ac:dyDescent="0.25">
      <c r="A48" s="235" t="s">
        <v>47</v>
      </c>
      <c r="B48" s="235"/>
      <c r="C48" s="232" t="s">
        <v>194</v>
      </c>
      <c r="D48" s="236"/>
      <c r="E48" s="236"/>
      <c r="F48" s="236"/>
      <c r="G48" s="236"/>
      <c r="H48" s="236"/>
      <c r="I48" s="236"/>
      <c r="J48" s="236"/>
      <c r="K48" s="236"/>
      <c r="L48" s="236"/>
      <c r="M48" s="236"/>
      <c r="N48" s="236"/>
      <c r="O48" s="236"/>
      <c r="P48" s="236"/>
      <c r="Q48" s="236"/>
      <c r="R48" s="236"/>
      <c r="S48" s="236"/>
      <c r="T48" s="236"/>
    </row>
    <row r="49" spans="1:20" ht="20.25" customHeight="1" x14ac:dyDescent="0.25">
      <c r="A49" s="234"/>
      <c r="B49" s="234"/>
      <c r="C49" s="234"/>
      <c r="D49" s="234"/>
      <c r="E49" s="234"/>
      <c r="F49" s="234"/>
      <c r="G49" s="234"/>
      <c r="H49" s="234"/>
      <c r="I49" s="234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1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42.75" customHeight="1" x14ac:dyDescent="0.25">
      <c r="A51" s="168" t="s">
        <v>49</v>
      </c>
      <c r="B51" s="237"/>
      <c r="C51" s="237"/>
      <c r="D51" s="237"/>
      <c r="E51" s="237"/>
      <c r="F51" s="237"/>
      <c r="G51" s="237"/>
      <c r="H51" s="237"/>
      <c r="I51" s="237"/>
      <c r="J51" s="237"/>
      <c r="K51" s="237"/>
      <c r="L51" s="237"/>
      <c r="M51" s="237"/>
      <c r="N51" s="237"/>
      <c r="O51" s="237"/>
      <c r="P51" s="237"/>
      <c r="Q51" s="237"/>
      <c r="R51" s="237"/>
      <c r="S51" s="237"/>
      <c r="T51" s="237"/>
    </row>
    <row r="52" spans="1:2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83.75" customHeight="1" x14ac:dyDescent="0.25">
      <c r="A53" s="24" t="s">
        <v>7</v>
      </c>
      <c r="B53" s="25" t="s">
        <v>50</v>
      </c>
      <c r="C53" s="205" t="s">
        <v>51</v>
      </c>
      <c r="D53" s="205"/>
      <c r="E53" s="37"/>
      <c r="F53" s="205" t="s">
        <v>52</v>
      </c>
      <c r="G53" s="205"/>
      <c r="H53" s="25" t="s">
        <v>53</v>
      </c>
      <c r="I53" s="208" t="s">
        <v>39</v>
      </c>
      <c r="J53" s="238"/>
      <c r="K53" s="26" t="s">
        <v>40</v>
      </c>
      <c r="L53" s="1"/>
      <c r="M53" s="1"/>
      <c r="N53" s="1"/>
      <c r="O53" s="1"/>
      <c r="P53" s="1"/>
      <c r="Q53" s="1"/>
      <c r="R53" s="1"/>
      <c r="S53" s="1"/>
      <c r="T53" s="1"/>
    </row>
    <row r="54" spans="1:20" ht="63.75" customHeight="1" x14ac:dyDescent="0.25">
      <c r="A54" s="30">
        <v>1</v>
      </c>
      <c r="B54" s="38" t="s">
        <v>54</v>
      </c>
      <c r="C54" s="239"/>
      <c r="D54" s="239"/>
      <c r="E54" s="40"/>
      <c r="F54" s="239"/>
      <c r="G54" s="239"/>
      <c r="H54" s="40"/>
      <c r="I54" s="240">
        <f t="shared" ref="I54:I59" si="0">F54-H54</f>
        <v>0</v>
      </c>
      <c r="J54" s="241"/>
      <c r="K54" s="41"/>
      <c r="L54" s="1"/>
      <c r="M54" s="1"/>
      <c r="N54" s="1"/>
      <c r="O54" s="1"/>
      <c r="P54" s="1"/>
      <c r="Q54" s="1"/>
      <c r="R54" s="1"/>
      <c r="S54" s="1"/>
      <c r="T54" s="1"/>
    </row>
    <row r="55" spans="1:20" ht="204" customHeight="1" x14ac:dyDescent="0.25">
      <c r="A55" s="30">
        <v>2</v>
      </c>
      <c r="B55" s="38" t="s">
        <v>55</v>
      </c>
      <c r="C55" s="282"/>
      <c r="D55" s="282"/>
      <c r="E55" s="40"/>
      <c r="F55" s="239"/>
      <c r="G55" s="239"/>
      <c r="H55" s="39"/>
      <c r="I55" s="240">
        <f t="shared" si="0"/>
        <v>0</v>
      </c>
      <c r="J55" s="241"/>
      <c r="K55" s="41"/>
      <c r="L55" s="1"/>
      <c r="M55" s="1"/>
      <c r="N55" s="1"/>
      <c r="O55" s="1"/>
      <c r="P55" s="1"/>
      <c r="Q55" s="1"/>
      <c r="R55" s="1"/>
      <c r="S55" s="1"/>
      <c r="T55" s="1"/>
    </row>
    <row r="56" spans="1:20" ht="90" customHeight="1" x14ac:dyDescent="0.25">
      <c r="A56" s="30">
        <v>3</v>
      </c>
      <c r="B56" s="38" t="s">
        <v>58</v>
      </c>
      <c r="C56" s="287" t="s">
        <v>195</v>
      </c>
      <c r="D56" s="287"/>
      <c r="E56" s="40"/>
      <c r="F56" s="243">
        <v>969127.01</v>
      </c>
      <c r="G56" s="243"/>
      <c r="H56" s="42">
        <v>554970</v>
      </c>
      <c r="I56" s="244">
        <f t="shared" si="0"/>
        <v>414157.01</v>
      </c>
      <c r="J56" s="244"/>
      <c r="K56" s="71" t="s">
        <v>196</v>
      </c>
      <c r="L56" s="1"/>
      <c r="M56" s="1"/>
      <c r="N56" s="1"/>
      <c r="O56" s="1"/>
      <c r="P56" s="1"/>
      <c r="Q56" s="1"/>
      <c r="R56" s="1"/>
      <c r="S56" s="1"/>
      <c r="T56" s="1"/>
    </row>
    <row r="57" spans="1:20" ht="105.75" customHeight="1" x14ac:dyDescent="0.25">
      <c r="A57" s="30">
        <v>4</v>
      </c>
      <c r="B57" s="38" t="s">
        <v>59</v>
      </c>
      <c r="C57" s="239"/>
      <c r="D57" s="239"/>
      <c r="E57" s="40"/>
      <c r="F57" s="243"/>
      <c r="G57" s="243"/>
      <c r="H57" s="42"/>
      <c r="I57" s="244">
        <f t="shared" si="0"/>
        <v>0</v>
      </c>
      <c r="J57" s="244"/>
      <c r="K57" s="43"/>
      <c r="L57" s="1"/>
      <c r="M57" s="1"/>
      <c r="N57" s="1"/>
      <c r="O57" s="1"/>
      <c r="P57" s="1"/>
      <c r="Q57" s="1"/>
      <c r="R57" s="1"/>
      <c r="S57" s="1"/>
      <c r="T57" s="1"/>
    </row>
    <row r="58" spans="1:20" ht="33" customHeight="1" x14ac:dyDescent="0.25">
      <c r="A58" s="30">
        <v>5</v>
      </c>
      <c r="B58" s="38" t="s">
        <v>60</v>
      </c>
      <c r="C58" s="239"/>
      <c r="D58" s="239"/>
      <c r="E58" s="40"/>
      <c r="F58" s="243"/>
      <c r="G58" s="243"/>
      <c r="H58" s="42"/>
      <c r="I58" s="244">
        <f t="shared" si="0"/>
        <v>0</v>
      </c>
      <c r="J58" s="244"/>
      <c r="K58" s="43"/>
      <c r="L58" s="1"/>
      <c r="M58" s="1"/>
      <c r="N58" s="1"/>
      <c r="O58" s="1"/>
      <c r="P58" s="1"/>
      <c r="Q58" s="1"/>
      <c r="R58" s="1"/>
      <c r="S58" s="1"/>
      <c r="T58" s="1"/>
    </row>
    <row r="59" spans="1:20" ht="20.25" customHeight="1" x14ac:dyDescent="0.25">
      <c r="A59" s="30">
        <v>6</v>
      </c>
      <c r="B59" s="38" t="s">
        <v>61</v>
      </c>
      <c r="C59" s="239"/>
      <c r="D59" s="239"/>
      <c r="E59" s="40"/>
      <c r="F59" s="243"/>
      <c r="G59" s="243"/>
      <c r="H59" s="42"/>
      <c r="I59" s="244">
        <f t="shared" si="0"/>
        <v>0</v>
      </c>
      <c r="J59" s="244"/>
      <c r="K59" s="43"/>
      <c r="L59" s="1"/>
      <c r="M59" s="1"/>
      <c r="N59" s="1"/>
      <c r="O59" s="1"/>
      <c r="P59" s="1"/>
      <c r="Q59" s="1"/>
      <c r="R59" s="1"/>
      <c r="S59" s="1"/>
      <c r="T59" s="1"/>
    </row>
    <row r="60" spans="1:20" ht="25.5" customHeight="1" x14ac:dyDescent="0.25">
      <c r="A60" s="44"/>
      <c r="B60" s="45" t="s">
        <v>62</v>
      </c>
      <c r="C60" s="245"/>
      <c r="D60" s="245"/>
      <c r="E60" s="245"/>
      <c r="F60" s="246">
        <f>SUM(F54:F59)</f>
        <v>969127.01</v>
      </c>
      <c r="G60" s="247"/>
      <c r="H60" s="46">
        <f>SUM(H54:H59)</f>
        <v>554970</v>
      </c>
      <c r="I60" s="246">
        <f>SUM(I54:J59)</f>
        <v>414157.01</v>
      </c>
      <c r="J60" s="247"/>
      <c r="K60" s="47"/>
      <c r="L60" s="1"/>
      <c r="M60" s="1"/>
      <c r="N60" s="1"/>
      <c r="O60" s="1"/>
      <c r="P60" s="1"/>
      <c r="Q60" s="1"/>
      <c r="R60" s="1"/>
      <c r="S60" s="1"/>
      <c r="T60" s="1"/>
    </row>
    <row r="61" spans="1:2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6.75" customHeight="1" x14ac:dyDescent="0.25">
      <c r="A62" s="168" t="s">
        <v>63</v>
      </c>
      <c r="B62" s="168"/>
      <c r="C62" s="168"/>
      <c r="D62" s="168"/>
      <c r="E62" s="168"/>
      <c r="F62" s="168"/>
      <c r="G62" s="168"/>
      <c r="H62" s="168"/>
      <c r="I62" s="168"/>
      <c r="J62" s="168"/>
      <c r="K62" s="168"/>
      <c r="L62" s="168"/>
      <c r="M62" s="168"/>
      <c r="N62" s="168"/>
      <c r="O62" s="168"/>
      <c r="P62" s="168"/>
      <c r="Q62" s="168"/>
      <c r="R62" s="168"/>
      <c r="S62" s="168"/>
      <c r="T62" s="168"/>
    </row>
    <row r="63" spans="1:20" ht="17.25" customHeight="1" x14ac:dyDescent="0.25">
      <c r="A63" s="168"/>
      <c r="B63" s="168"/>
      <c r="C63" s="168"/>
      <c r="D63" s="168"/>
      <c r="E63" s="168"/>
      <c r="F63" s="168"/>
      <c r="G63" s="168"/>
      <c r="H63" s="168"/>
      <c r="I63" s="168"/>
      <c r="J63" s="168"/>
      <c r="K63" s="168"/>
      <c r="L63" s="168"/>
      <c r="M63" s="168"/>
      <c r="N63" s="168"/>
      <c r="O63" s="168"/>
      <c r="P63" s="168"/>
      <c r="Q63" s="168"/>
      <c r="R63" s="168"/>
      <c r="S63" s="168"/>
      <c r="T63" s="168"/>
    </row>
    <row r="64" spans="1:20" ht="10.5" customHeight="1" x14ac:dyDescent="0.25">
      <c r="A64" s="168"/>
      <c r="B64" s="168"/>
      <c r="C64" s="168"/>
      <c r="D64" s="168"/>
      <c r="E64" s="168"/>
      <c r="F64" s="168"/>
      <c r="G64" s="168"/>
      <c r="H64" s="168"/>
      <c r="I64" s="168"/>
      <c r="J64" s="168"/>
      <c r="K64" s="168"/>
      <c r="L64" s="168"/>
      <c r="M64" s="168"/>
      <c r="N64" s="168"/>
      <c r="O64" s="168"/>
      <c r="P64" s="168"/>
      <c r="Q64" s="168"/>
      <c r="R64" s="168"/>
      <c r="S64" s="168"/>
      <c r="T64" s="168"/>
    </row>
    <row r="65" spans="1:20" ht="10.5" customHeight="1" x14ac:dyDescent="0.25">
      <c r="A65" s="168"/>
      <c r="B65" s="168"/>
      <c r="C65" s="168"/>
      <c r="D65" s="168"/>
      <c r="E65" s="168"/>
      <c r="F65" s="168"/>
      <c r="G65" s="168"/>
      <c r="H65" s="168"/>
      <c r="I65" s="168"/>
      <c r="J65" s="168"/>
      <c r="K65" s="168"/>
      <c r="L65" s="168"/>
      <c r="M65" s="168"/>
      <c r="N65" s="168"/>
      <c r="O65" s="168"/>
      <c r="P65" s="168"/>
      <c r="Q65" s="168"/>
      <c r="R65" s="168"/>
      <c r="S65" s="168"/>
      <c r="T65" s="168"/>
    </row>
    <row r="66" spans="1:20" ht="15.75" x14ac:dyDescent="0.25">
      <c r="A66" s="168" t="s">
        <v>64</v>
      </c>
      <c r="B66" s="168"/>
      <c r="C66" s="168"/>
      <c r="D66" s="168"/>
      <c r="E66" s="168"/>
      <c r="F66" s="168"/>
      <c r="G66" s="168"/>
      <c r="H66" s="168"/>
      <c r="I66" s="168"/>
      <c r="J66" s="168"/>
      <c r="K66" s="168"/>
      <c r="L66" s="168"/>
      <c r="M66" s="168"/>
      <c r="N66" s="168"/>
      <c r="O66" s="168"/>
      <c r="P66" s="168"/>
      <c r="Q66" s="168"/>
      <c r="R66" s="168"/>
      <c r="S66" s="168"/>
      <c r="T66" s="168"/>
    </row>
    <row r="67" spans="1:20" ht="19.5" customHeight="1" x14ac:dyDescent="0.25">
      <c r="A67" s="248" t="s">
        <v>65</v>
      </c>
      <c r="B67" s="248"/>
      <c r="C67" s="248"/>
      <c r="D67" s="248"/>
      <c r="E67" s="248"/>
      <c r="F67" s="248"/>
      <c r="G67" s="249" t="s">
        <v>197</v>
      </c>
      <c r="H67" s="249"/>
      <c r="I67" s="249"/>
      <c r="J67" s="249"/>
      <c r="K67" s="249"/>
      <c r="L67" s="249"/>
      <c r="M67" s="249"/>
      <c r="N67" s="249"/>
      <c r="O67" s="249"/>
      <c r="P67" s="249"/>
      <c r="Q67" s="249"/>
      <c r="R67" s="249"/>
      <c r="S67" s="249"/>
      <c r="T67" s="249"/>
    </row>
    <row r="68" spans="1:20" ht="28.5" customHeight="1" x14ac:dyDescent="0.25">
      <c r="A68" s="168" t="s">
        <v>67</v>
      </c>
      <c r="B68" s="168"/>
      <c r="C68" s="168"/>
      <c r="D68" s="168"/>
      <c r="E68" s="168"/>
      <c r="F68" s="168"/>
      <c r="G68" s="168"/>
      <c r="H68" s="168"/>
      <c r="I68" s="168"/>
      <c r="J68" s="168"/>
      <c r="K68" s="168"/>
      <c r="L68" s="259" t="s">
        <v>68</v>
      </c>
      <c r="M68" s="259"/>
      <c r="N68" s="259"/>
      <c r="O68" s="259"/>
      <c r="P68" s="259"/>
      <c r="Q68" s="259"/>
      <c r="R68" s="259"/>
      <c r="S68" s="259"/>
      <c r="T68" s="259"/>
    </row>
    <row r="69" spans="1:20" ht="15.75" x14ac:dyDescent="0.25">
      <c r="A69" s="48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.75" x14ac:dyDescent="0.25">
      <c r="A70" s="48" t="s">
        <v>69</v>
      </c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.75" x14ac:dyDescent="0.25">
      <c r="A71" s="248" t="s">
        <v>70</v>
      </c>
      <c r="B71" s="248"/>
      <c r="C71" s="248"/>
      <c r="D71" s="248"/>
      <c r="E71" s="248"/>
      <c r="F71" s="248"/>
      <c r="G71" s="248"/>
      <c r="H71" s="248"/>
      <c r="I71" s="248"/>
      <c r="J71" s="248"/>
      <c r="K71" s="248"/>
      <c r="L71" s="248"/>
      <c r="M71" s="248"/>
      <c r="N71" s="248"/>
      <c r="O71" s="248"/>
      <c r="P71" s="248"/>
      <c r="Q71" s="260" t="s">
        <v>198</v>
      </c>
      <c r="R71" s="260"/>
      <c r="S71" s="260"/>
      <c r="T71" s="260"/>
    </row>
    <row r="72" spans="1:20" ht="15.75" x14ac:dyDescent="0.25">
      <c r="A72" s="248" t="s">
        <v>72</v>
      </c>
      <c r="B72" s="248"/>
      <c r="C72" s="248"/>
      <c r="D72" s="70" t="s">
        <v>199</v>
      </c>
      <c r="E72" s="49"/>
      <c r="F72" s="49"/>
      <c r="G72" s="49"/>
      <c r="H72" s="48"/>
      <c r="I72" s="48"/>
      <c r="J72" s="48"/>
      <c r="K72" s="48"/>
      <c r="L72" s="48"/>
      <c r="M72" s="48"/>
      <c r="N72" s="48"/>
      <c r="O72" s="48"/>
      <c r="P72" s="1"/>
      <c r="Q72" s="1"/>
      <c r="R72" s="1"/>
      <c r="S72" s="1"/>
      <c r="T72" s="1"/>
    </row>
    <row r="73" spans="1:20" ht="15.75" x14ac:dyDescent="0.25">
      <c r="A73" s="48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.75" x14ac:dyDescent="0.25">
      <c r="A74" s="237" t="s">
        <v>74</v>
      </c>
      <c r="B74" s="237"/>
      <c r="C74" s="237"/>
      <c r="D74" s="237"/>
      <c r="E74" s="237"/>
      <c r="F74" s="237"/>
      <c r="G74" s="237"/>
      <c r="H74" s="237"/>
      <c r="I74" s="237"/>
      <c r="J74" s="237"/>
      <c r="K74" s="237"/>
      <c r="L74" s="237"/>
      <c r="M74" s="237"/>
      <c r="N74" s="237"/>
      <c r="O74" s="237"/>
      <c r="P74" s="237"/>
      <c r="Q74" s="237"/>
      <c r="R74" s="237"/>
      <c r="S74" s="237"/>
      <c r="T74" s="237"/>
    </row>
    <row r="75" spans="1:2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5.75" customHeight="1" x14ac:dyDescent="0.25">
      <c r="A76" s="253" t="s">
        <v>75</v>
      </c>
      <c r="B76" s="253"/>
      <c r="C76" s="253"/>
      <c r="D76" s="253"/>
      <c r="E76" s="253"/>
      <c r="F76" s="253"/>
      <c r="G76" s="253"/>
      <c r="H76" s="253"/>
      <c r="I76" s="253"/>
      <c r="J76" s="253"/>
      <c r="K76" s="253"/>
      <c r="L76" s="253"/>
      <c r="M76" s="253"/>
      <c r="N76" s="253"/>
      <c r="O76" s="253"/>
      <c r="P76" s="253"/>
      <c r="Q76" s="253"/>
      <c r="R76" s="253"/>
      <c r="S76" s="253"/>
      <c r="T76" s="253"/>
    </row>
    <row r="77" spans="1:20" ht="15.75" x14ac:dyDescent="0.25">
      <c r="A77" s="1"/>
      <c r="B77" s="1"/>
      <c r="C77" s="51" t="s">
        <v>76</v>
      </c>
      <c r="D77" s="52" t="s">
        <v>77</v>
      </c>
      <c r="E77" s="1"/>
      <c r="F77" s="1"/>
      <c r="G77" s="250" t="s">
        <v>78</v>
      </c>
      <c r="H77" s="250"/>
      <c r="I77" s="53"/>
      <c r="J77" s="53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15.75" x14ac:dyDescent="0.25">
      <c r="A79" s="253" t="s">
        <v>79</v>
      </c>
      <c r="B79" s="253"/>
      <c r="C79" s="253"/>
      <c r="D79" s="253"/>
      <c r="E79" s="253"/>
      <c r="F79" s="253"/>
      <c r="G79" s="253"/>
      <c r="H79" s="253"/>
      <c r="I79" s="253"/>
      <c r="J79" s="253"/>
      <c r="K79" s="253"/>
      <c r="L79" s="253"/>
      <c r="M79" s="253"/>
      <c r="N79" s="253"/>
      <c r="O79" s="253"/>
      <c r="P79" s="253"/>
      <c r="Q79" s="253"/>
      <c r="R79" s="253"/>
      <c r="S79" s="253"/>
      <c r="T79" s="253"/>
    </row>
    <row r="80" spans="1:20" ht="15.75" x14ac:dyDescent="0.25">
      <c r="A80" s="1"/>
      <c r="B80" s="1"/>
      <c r="C80" s="51" t="s">
        <v>76</v>
      </c>
      <c r="D80" s="52" t="s">
        <v>80</v>
      </c>
      <c r="E80" s="1"/>
      <c r="F80" s="1"/>
      <c r="G80" s="250" t="s">
        <v>81</v>
      </c>
      <c r="H80" s="250"/>
      <c r="I80" s="53"/>
      <c r="J80" s="53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ht="15.75" x14ac:dyDescent="0.25">
      <c r="A82" s="54" t="s">
        <v>82</v>
      </c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ht="15.75" x14ac:dyDescent="0.25">
      <c r="A83" s="48"/>
      <c r="B83" s="1"/>
      <c r="C83" s="1"/>
      <c r="D83" s="1"/>
      <c r="E83" s="1"/>
      <c r="F83" s="1"/>
      <c r="G83" s="4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ht="15.75" x14ac:dyDescent="0.25">
      <c r="A84" s="48" t="s">
        <v>83</v>
      </c>
      <c r="B84" s="251">
        <v>45300</v>
      </c>
      <c r="C84" s="252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6" spans="1:20" ht="15.75" x14ac:dyDescent="0.25">
      <c r="A86" s="253" t="s">
        <v>84</v>
      </c>
      <c r="B86" s="253"/>
      <c r="C86" s="253"/>
      <c r="D86" s="253"/>
      <c r="E86" s="253"/>
      <c r="F86" s="253"/>
      <c r="G86" s="253"/>
      <c r="H86" s="253"/>
      <c r="I86" s="253"/>
      <c r="J86" s="253"/>
      <c r="K86" s="253"/>
      <c r="L86" s="253"/>
      <c r="M86" s="253"/>
      <c r="N86" s="253"/>
      <c r="O86" s="253"/>
      <c r="P86" s="253"/>
      <c r="Q86" s="253"/>
      <c r="R86" s="253"/>
      <c r="S86" s="253"/>
      <c r="T86" s="253"/>
    </row>
    <row r="87" spans="1:20" ht="15.75" x14ac:dyDescent="0.25">
      <c r="C87" s="51" t="s">
        <v>76</v>
      </c>
      <c r="D87" s="52" t="s">
        <v>77</v>
      </c>
      <c r="G87" s="254" t="s">
        <v>78</v>
      </c>
      <c r="H87" s="254"/>
      <c r="I87" s="1"/>
      <c r="J87" s="254" t="s">
        <v>85</v>
      </c>
      <c r="K87" s="254"/>
      <c r="L87" s="53"/>
      <c r="M87" s="53"/>
      <c r="N87" s="53"/>
    </row>
    <row r="89" spans="1:20" ht="15.75" x14ac:dyDescent="0.25">
      <c r="A89" s="255" t="s">
        <v>86</v>
      </c>
      <c r="B89" s="255"/>
      <c r="C89" s="255"/>
      <c r="D89" s="255"/>
      <c r="E89" s="255"/>
      <c r="F89" s="255"/>
      <c r="G89" s="255"/>
      <c r="H89" s="255"/>
      <c r="I89" s="255"/>
      <c r="J89" s="255"/>
      <c r="K89" s="255"/>
      <c r="L89" s="255"/>
      <c r="M89" s="255"/>
      <c r="N89" s="255"/>
      <c r="O89" s="255"/>
      <c r="P89" s="255"/>
      <c r="Q89" s="255"/>
      <c r="R89" s="255"/>
      <c r="S89" s="255"/>
      <c r="T89" s="255"/>
    </row>
    <row r="90" spans="1:20" x14ac:dyDescent="0.25">
      <c r="A90" s="256" t="s">
        <v>87</v>
      </c>
      <c r="B90" s="256"/>
      <c r="C90" s="256"/>
      <c r="D90" s="256"/>
      <c r="E90" s="256"/>
      <c r="F90" s="256"/>
      <c r="G90" s="256"/>
      <c r="H90" s="256"/>
      <c r="I90" s="256"/>
      <c r="J90" s="256"/>
      <c r="K90" s="256"/>
      <c r="L90" s="256"/>
      <c r="M90" s="256"/>
      <c r="N90" s="256"/>
      <c r="O90" s="256"/>
      <c r="P90" s="256"/>
      <c r="Q90" s="256"/>
      <c r="R90" s="256"/>
      <c r="S90" s="256"/>
      <c r="T90" s="256"/>
    </row>
    <row r="91" spans="1:20" s="12" customFormat="1" ht="21" customHeight="1" x14ac:dyDescent="0.25">
      <c r="A91" s="257" t="s">
        <v>88</v>
      </c>
      <c r="B91" s="258"/>
      <c r="C91" s="258"/>
      <c r="D91" s="258"/>
      <c r="E91" s="258"/>
      <c r="F91" s="258"/>
      <c r="G91" s="258"/>
      <c r="H91" s="258"/>
      <c r="I91" s="258"/>
      <c r="J91" s="258"/>
      <c r="K91" s="258"/>
      <c r="L91" s="258"/>
      <c r="M91" s="258"/>
      <c r="N91" s="258"/>
      <c r="O91" s="258"/>
      <c r="P91" s="258"/>
      <c r="Q91" s="258"/>
      <c r="R91" s="258"/>
      <c r="S91" s="258"/>
      <c r="T91" s="258"/>
    </row>
    <row r="99" spans="6:6" x14ac:dyDescent="0.25">
      <c r="F99" t="s">
        <v>76</v>
      </c>
    </row>
  </sheetData>
  <sheetProtection formatRows="0" insertRows="0"/>
  <mergeCells count="115">
    <mergeCell ref="G80:H80"/>
    <mergeCell ref="B84:C84"/>
    <mergeCell ref="A86:T86"/>
    <mergeCell ref="G87:H87"/>
    <mergeCell ref="J87:K87"/>
    <mergeCell ref="A89:T89"/>
    <mergeCell ref="A90:T90"/>
    <mergeCell ref="A91:T91"/>
    <mergeCell ref="A68:K68"/>
    <mergeCell ref="L68:T68"/>
    <mergeCell ref="A71:P71"/>
    <mergeCell ref="Q71:T71"/>
    <mergeCell ref="A72:C72"/>
    <mergeCell ref="A74:T74"/>
    <mergeCell ref="A76:T76"/>
    <mergeCell ref="G77:H77"/>
    <mergeCell ref="A79:T79"/>
    <mergeCell ref="C59:D59"/>
    <mergeCell ref="F59:G59"/>
    <mergeCell ref="I59:J59"/>
    <mergeCell ref="C60:E60"/>
    <mergeCell ref="F60:G60"/>
    <mergeCell ref="I60:J60"/>
    <mergeCell ref="A62:T65"/>
    <mergeCell ref="A66:T66"/>
    <mergeCell ref="A67:F67"/>
    <mergeCell ref="G67:T67"/>
    <mergeCell ref="C56:D56"/>
    <mergeCell ref="F56:G56"/>
    <mergeCell ref="I56:J56"/>
    <mergeCell ref="C57:D57"/>
    <mergeCell ref="F57:G57"/>
    <mergeCell ref="I57:J57"/>
    <mergeCell ref="C58:D58"/>
    <mergeCell ref="F58:G58"/>
    <mergeCell ref="I58:J58"/>
    <mergeCell ref="A51:T51"/>
    <mergeCell ref="C53:D53"/>
    <mergeCell ref="F53:G53"/>
    <mergeCell ref="I53:J53"/>
    <mergeCell ref="C54:D54"/>
    <mergeCell ref="F54:G54"/>
    <mergeCell ref="I54:J54"/>
    <mergeCell ref="C55:D55"/>
    <mergeCell ref="F55:G55"/>
    <mergeCell ref="I55:J55"/>
    <mergeCell ref="A42:B42"/>
    <mergeCell ref="C42:F42"/>
    <mergeCell ref="I42:J42"/>
    <mergeCell ref="A44:T44"/>
    <mergeCell ref="C46:T46"/>
    <mergeCell ref="A47:I47"/>
    <mergeCell ref="A48:B48"/>
    <mergeCell ref="C48:T48"/>
    <mergeCell ref="A49:I49"/>
    <mergeCell ref="A39:B39"/>
    <mergeCell ref="C39:F39"/>
    <mergeCell ref="I39:J39"/>
    <mergeCell ref="A40:B40"/>
    <mergeCell ref="C40:F40"/>
    <mergeCell ref="I40:J40"/>
    <mergeCell ref="A41:B41"/>
    <mergeCell ref="C41:F41"/>
    <mergeCell ref="I41:J41"/>
    <mergeCell ref="A32:B32"/>
    <mergeCell ref="C32:D32"/>
    <mergeCell ref="G32:H32"/>
    <mergeCell ref="A34:C34"/>
    <mergeCell ref="A35:T36"/>
    <mergeCell ref="A37:B38"/>
    <mergeCell ref="C37:F38"/>
    <mergeCell ref="G37:G38"/>
    <mergeCell ref="H37:H38"/>
    <mergeCell ref="I37:J37"/>
    <mergeCell ref="K37:K38"/>
    <mergeCell ref="A29:B29"/>
    <mergeCell ref="C29:D29"/>
    <mergeCell ref="G29:H29"/>
    <mergeCell ref="A30:B30"/>
    <mergeCell ref="C30:D30"/>
    <mergeCell ref="G30:H30"/>
    <mergeCell ref="A31:B31"/>
    <mergeCell ref="C31:D31"/>
    <mergeCell ref="G31:H31"/>
    <mergeCell ref="A23:T24"/>
    <mergeCell ref="A26:B26"/>
    <mergeCell ref="C26:D26"/>
    <mergeCell ref="G26:H26"/>
    <mergeCell ref="A27:B27"/>
    <mergeCell ref="C27:D27"/>
    <mergeCell ref="G27:H27"/>
    <mergeCell ref="A28:B28"/>
    <mergeCell ref="C28:D28"/>
    <mergeCell ref="G28:H28"/>
    <mergeCell ref="P1:T6"/>
    <mergeCell ref="A7:T9"/>
    <mergeCell ref="A11:C11"/>
    <mergeCell ref="D11:G11"/>
    <mergeCell ref="A12:G12"/>
    <mergeCell ref="H12:T12"/>
    <mergeCell ref="A14:C14"/>
    <mergeCell ref="A15:T15"/>
    <mergeCell ref="A16:A20"/>
    <mergeCell ref="B16:B20"/>
    <mergeCell ref="C16:H18"/>
    <mergeCell ref="I16:M18"/>
    <mergeCell ref="N16:N20"/>
    <mergeCell ref="O16:S18"/>
    <mergeCell ref="T16:T18"/>
    <mergeCell ref="C19:C20"/>
    <mergeCell ref="D19:H19"/>
    <mergeCell ref="J19:M19"/>
    <mergeCell ref="O19:O20"/>
    <mergeCell ref="P19:S19"/>
    <mergeCell ref="T19:T20"/>
  </mergeCells>
  <pageMargins left="0.6692913385826772" right="0.43307086614173229" top="0.70866141732283472" bottom="0.39370078740157477" header="0.19685039370078738" footer="0.19685039370078738"/>
  <pageSetup paperSize="9" scale="55" firstPageNumber="4294967295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U101"/>
  <sheetViews>
    <sheetView workbookViewId="0">
      <selection activeCell="I102" sqref="I102"/>
    </sheetView>
  </sheetViews>
  <sheetFormatPr defaultRowHeight="15" x14ac:dyDescent="0.25"/>
  <cols>
    <col min="1" max="1" width="10.140625" style="72" customWidth="1"/>
    <col min="2" max="2" width="22" style="72" customWidth="1"/>
    <col min="3" max="3" width="18.42578125" style="72" customWidth="1"/>
    <col min="4" max="4" width="15.5703125" style="72" customWidth="1"/>
    <col min="5" max="5" width="12" style="72" hidden="1" customWidth="1"/>
    <col min="6" max="6" width="19.140625" style="72" customWidth="1"/>
    <col min="7" max="7" width="18.85546875" style="72" customWidth="1"/>
    <col min="8" max="8" width="13.140625" style="72" customWidth="1"/>
    <col min="9" max="9" width="15.42578125" style="72" customWidth="1"/>
    <col min="10" max="11" width="12.85546875" style="72" customWidth="1"/>
    <col min="12" max="12" width="11.28515625" style="72" customWidth="1"/>
    <col min="13" max="13" width="9.85546875" style="72" customWidth="1"/>
    <col min="14" max="14" width="13.28515625" style="72" customWidth="1"/>
    <col min="15" max="15" width="10.7109375" style="72" bestFit="1" customWidth="1"/>
    <col min="16" max="16" width="11.42578125" style="72" customWidth="1"/>
    <col min="17" max="17" width="11.28515625" style="72" customWidth="1"/>
    <col min="18" max="18" width="11" style="72" customWidth="1"/>
    <col min="19" max="19" width="10.42578125" style="72" customWidth="1"/>
    <col min="20" max="20" width="10.140625" style="72" customWidth="1"/>
    <col min="21" max="21" width="9.140625" style="72"/>
  </cols>
  <sheetData>
    <row r="1" spans="1:20" x14ac:dyDescent="0.25">
      <c r="P1" s="378" t="s">
        <v>0</v>
      </c>
      <c r="Q1" s="378"/>
      <c r="R1" s="378"/>
      <c r="S1" s="378"/>
      <c r="T1" s="378"/>
    </row>
    <row r="2" spans="1:20" x14ac:dyDescent="0.25">
      <c r="P2" s="378"/>
      <c r="Q2" s="378"/>
      <c r="R2" s="378"/>
      <c r="S2" s="378"/>
      <c r="T2" s="378"/>
    </row>
    <row r="3" spans="1:20" x14ac:dyDescent="0.25">
      <c r="P3" s="378"/>
      <c r="Q3" s="378"/>
      <c r="R3" s="378"/>
      <c r="S3" s="378"/>
      <c r="T3" s="378"/>
    </row>
    <row r="4" spans="1:20" x14ac:dyDescent="0.25">
      <c r="P4" s="378"/>
      <c r="Q4" s="378"/>
      <c r="R4" s="378"/>
      <c r="S4" s="378"/>
      <c r="T4" s="378"/>
    </row>
    <row r="5" spans="1:20" x14ac:dyDescent="0.25">
      <c r="P5" s="378"/>
      <c r="Q5" s="378"/>
      <c r="R5" s="378"/>
      <c r="S5" s="378"/>
      <c r="T5" s="378"/>
    </row>
    <row r="6" spans="1:20" x14ac:dyDescent="0.25">
      <c r="P6" s="378"/>
      <c r="Q6" s="378"/>
      <c r="R6" s="378"/>
      <c r="S6" s="378"/>
      <c r="T6" s="378"/>
    </row>
    <row r="7" spans="1:20" x14ac:dyDescent="0.25">
      <c r="P7" s="378"/>
      <c r="Q7" s="378"/>
      <c r="R7" s="378"/>
      <c r="S7" s="378"/>
      <c r="T7" s="378"/>
    </row>
    <row r="9" spans="1:20" x14ac:dyDescent="0.25">
      <c r="A9" s="379" t="s">
        <v>1</v>
      </c>
      <c r="B9" s="379"/>
      <c r="C9" s="379"/>
      <c r="D9" s="379"/>
      <c r="E9" s="379"/>
      <c r="F9" s="379"/>
      <c r="G9" s="379"/>
      <c r="H9" s="379"/>
      <c r="I9" s="379"/>
      <c r="J9" s="379"/>
      <c r="K9" s="379"/>
      <c r="L9" s="379"/>
      <c r="M9" s="379"/>
      <c r="N9" s="379"/>
      <c r="O9" s="379"/>
      <c r="P9" s="379"/>
      <c r="Q9" s="379"/>
      <c r="R9" s="379"/>
      <c r="S9" s="379"/>
      <c r="T9" s="379"/>
    </row>
    <row r="10" spans="1:20" x14ac:dyDescent="0.25">
      <c r="A10" s="379"/>
      <c r="B10" s="379"/>
      <c r="C10" s="379"/>
      <c r="D10" s="379"/>
      <c r="E10" s="379"/>
      <c r="F10" s="379"/>
      <c r="G10" s="379"/>
      <c r="H10" s="379"/>
      <c r="I10" s="379"/>
      <c r="J10" s="379"/>
      <c r="K10" s="379"/>
      <c r="L10" s="379"/>
      <c r="M10" s="379"/>
      <c r="N10" s="379"/>
      <c r="O10" s="379"/>
      <c r="P10" s="379"/>
      <c r="Q10" s="379"/>
      <c r="R10" s="379"/>
      <c r="S10" s="379"/>
      <c r="T10" s="379"/>
    </row>
    <row r="11" spans="1:20" x14ac:dyDescent="0.25">
      <c r="A11" s="379"/>
      <c r="B11" s="379"/>
      <c r="C11" s="379"/>
      <c r="D11" s="379"/>
      <c r="E11" s="379"/>
      <c r="F11" s="379"/>
      <c r="G11" s="379"/>
      <c r="H11" s="379"/>
      <c r="I11" s="379"/>
      <c r="J11" s="379"/>
      <c r="K11" s="379"/>
      <c r="L11" s="379"/>
      <c r="M11" s="379"/>
      <c r="N11" s="379"/>
      <c r="O11" s="379"/>
      <c r="P11" s="379"/>
      <c r="Q11" s="379"/>
      <c r="R11" s="379"/>
      <c r="S11" s="379"/>
      <c r="T11" s="379"/>
    </row>
    <row r="13" spans="1:20" ht="15.75" x14ac:dyDescent="0.25">
      <c r="A13" s="301" t="s">
        <v>2</v>
      </c>
      <c r="B13" s="301"/>
      <c r="C13" s="301"/>
      <c r="D13" s="380">
        <v>45292</v>
      </c>
      <c r="E13" s="381"/>
      <c r="F13" s="381"/>
      <c r="G13" s="381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</row>
    <row r="14" spans="1:20" ht="15.75" x14ac:dyDescent="0.25">
      <c r="A14" s="301" t="s">
        <v>3</v>
      </c>
      <c r="B14" s="301"/>
      <c r="C14" s="301"/>
      <c r="D14" s="301"/>
      <c r="E14" s="301"/>
      <c r="F14" s="301"/>
      <c r="G14" s="301"/>
      <c r="H14" s="381" t="s">
        <v>176</v>
      </c>
      <c r="I14" s="381"/>
      <c r="J14" s="381"/>
      <c r="K14" s="381"/>
      <c r="L14" s="381"/>
      <c r="M14" s="381"/>
      <c r="N14" s="381"/>
      <c r="O14" s="381"/>
      <c r="P14" s="381"/>
      <c r="Q14" s="381"/>
      <c r="R14" s="381"/>
      <c r="S14" s="381"/>
      <c r="T14" s="381"/>
    </row>
    <row r="15" spans="1:20" x14ac:dyDescent="0.25">
      <c r="H15" s="74"/>
    </row>
    <row r="16" spans="1:20" ht="15.75" x14ac:dyDescent="0.25">
      <c r="A16" s="343" t="s">
        <v>5</v>
      </c>
      <c r="B16" s="343"/>
      <c r="C16" s="343"/>
    </row>
    <row r="17" spans="1:20" ht="16.5" thickBot="1" x14ac:dyDescent="0.3">
      <c r="A17" s="301" t="s">
        <v>6</v>
      </c>
      <c r="B17" s="301"/>
      <c r="C17" s="301"/>
      <c r="D17" s="301"/>
      <c r="E17" s="301"/>
      <c r="F17" s="301"/>
      <c r="G17" s="301"/>
      <c r="H17" s="301"/>
      <c r="I17" s="301"/>
      <c r="J17" s="301"/>
      <c r="K17" s="301"/>
      <c r="L17" s="301"/>
      <c r="M17" s="301"/>
      <c r="N17" s="301"/>
      <c r="O17" s="301"/>
      <c r="P17" s="301"/>
      <c r="Q17" s="301"/>
      <c r="R17" s="301"/>
      <c r="S17" s="301"/>
      <c r="T17" s="301"/>
    </row>
    <row r="18" spans="1:20" x14ac:dyDescent="0.25">
      <c r="A18" s="363" t="s">
        <v>7</v>
      </c>
      <c r="B18" s="365" t="s">
        <v>8</v>
      </c>
      <c r="C18" s="367" t="s">
        <v>9</v>
      </c>
      <c r="D18" s="368"/>
      <c r="E18" s="368"/>
      <c r="F18" s="368"/>
      <c r="G18" s="368"/>
      <c r="H18" s="369"/>
      <c r="I18" s="376" t="s">
        <v>10</v>
      </c>
      <c r="J18" s="376"/>
      <c r="K18" s="376"/>
      <c r="L18" s="376"/>
      <c r="M18" s="376"/>
      <c r="N18" s="376" t="s">
        <v>11</v>
      </c>
      <c r="O18" s="376" t="s">
        <v>12</v>
      </c>
      <c r="P18" s="376"/>
      <c r="Q18" s="376"/>
      <c r="R18" s="376"/>
      <c r="S18" s="376"/>
      <c r="T18" s="377" t="s">
        <v>13</v>
      </c>
    </row>
    <row r="19" spans="1:20" x14ac:dyDescent="0.25">
      <c r="A19" s="364"/>
      <c r="B19" s="366"/>
      <c r="C19" s="370"/>
      <c r="D19" s="371"/>
      <c r="E19" s="371"/>
      <c r="F19" s="371"/>
      <c r="G19" s="371"/>
      <c r="H19" s="372"/>
      <c r="I19" s="361"/>
      <c r="J19" s="361"/>
      <c r="K19" s="361"/>
      <c r="L19" s="361"/>
      <c r="M19" s="361"/>
      <c r="N19" s="361"/>
      <c r="O19" s="361"/>
      <c r="P19" s="361"/>
      <c r="Q19" s="361"/>
      <c r="R19" s="361"/>
      <c r="S19" s="361"/>
      <c r="T19" s="362"/>
    </row>
    <row r="20" spans="1:20" x14ac:dyDescent="0.25">
      <c r="A20" s="364"/>
      <c r="B20" s="366"/>
      <c r="C20" s="373"/>
      <c r="D20" s="374"/>
      <c r="E20" s="374"/>
      <c r="F20" s="374"/>
      <c r="G20" s="374"/>
      <c r="H20" s="375"/>
      <c r="I20" s="361"/>
      <c r="J20" s="361"/>
      <c r="K20" s="361"/>
      <c r="L20" s="361"/>
      <c r="M20" s="361"/>
      <c r="N20" s="361"/>
      <c r="O20" s="361"/>
      <c r="P20" s="361"/>
      <c r="Q20" s="361"/>
      <c r="R20" s="361"/>
      <c r="S20" s="361"/>
      <c r="T20" s="362"/>
    </row>
    <row r="21" spans="1:20" x14ac:dyDescent="0.25">
      <c r="A21" s="364"/>
      <c r="B21" s="366"/>
      <c r="C21" s="361" t="s">
        <v>14</v>
      </c>
      <c r="D21" s="360" t="s">
        <v>15</v>
      </c>
      <c r="E21" s="360"/>
      <c r="F21" s="360"/>
      <c r="G21" s="360"/>
      <c r="H21" s="360"/>
      <c r="I21" s="75"/>
      <c r="J21" s="360" t="s">
        <v>15</v>
      </c>
      <c r="K21" s="360"/>
      <c r="L21" s="360"/>
      <c r="M21" s="360"/>
      <c r="N21" s="361"/>
      <c r="O21" s="361" t="s">
        <v>14</v>
      </c>
      <c r="P21" s="361" t="s">
        <v>15</v>
      </c>
      <c r="Q21" s="361"/>
      <c r="R21" s="361"/>
      <c r="S21" s="361"/>
      <c r="T21" s="362"/>
    </row>
    <row r="22" spans="1:20" ht="168.75" x14ac:dyDescent="0.25">
      <c r="A22" s="364"/>
      <c r="B22" s="366"/>
      <c r="C22" s="361"/>
      <c r="D22" s="76" t="s">
        <v>16</v>
      </c>
      <c r="E22" s="76" t="s">
        <v>17</v>
      </c>
      <c r="F22" s="76" t="s">
        <v>17</v>
      </c>
      <c r="G22" s="76" t="s">
        <v>18</v>
      </c>
      <c r="H22" s="76" t="s">
        <v>19</v>
      </c>
      <c r="I22" s="76" t="s">
        <v>14</v>
      </c>
      <c r="J22" s="76" t="s">
        <v>16</v>
      </c>
      <c r="K22" s="76" t="s">
        <v>17</v>
      </c>
      <c r="L22" s="76" t="s">
        <v>20</v>
      </c>
      <c r="M22" s="76" t="s">
        <v>19</v>
      </c>
      <c r="N22" s="361"/>
      <c r="O22" s="361"/>
      <c r="P22" s="76" t="s">
        <v>16</v>
      </c>
      <c r="Q22" s="76" t="s">
        <v>17</v>
      </c>
      <c r="R22" s="76" t="s">
        <v>20</v>
      </c>
      <c r="S22" s="76" t="s">
        <v>19</v>
      </c>
      <c r="T22" s="362"/>
    </row>
    <row r="23" spans="1:20" ht="60.75" thickBot="1" x14ac:dyDescent="0.3">
      <c r="A23" s="77"/>
      <c r="B23" s="78" t="s">
        <v>200</v>
      </c>
      <c r="C23" s="79">
        <f>D23+F23+G23+H23</f>
        <v>999999.85</v>
      </c>
      <c r="D23" s="80">
        <v>630768</v>
      </c>
      <c r="E23" s="80"/>
      <c r="F23" s="80">
        <v>180000</v>
      </c>
      <c r="G23" s="80">
        <v>94615.85</v>
      </c>
      <c r="H23" s="80">
        <v>94616</v>
      </c>
      <c r="I23" s="79">
        <f>J23+K23+L23+M23</f>
        <v>999999.85</v>
      </c>
      <c r="J23" s="80">
        <v>630768</v>
      </c>
      <c r="K23" s="80">
        <v>180000</v>
      </c>
      <c r="L23" s="80">
        <v>94615.85</v>
      </c>
      <c r="M23" s="80">
        <v>94616</v>
      </c>
      <c r="N23" s="80">
        <v>999000</v>
      </c>
      <c r="O23" s="79">
        <f>P23+Q23+R23+S23</f>
        <v>999000</v>
      </c>
      <c r="P23" s="80">
        <v>630137.31999999995</v>
      </c>
      <c r="Q23" s="80">
        <v>179820.03</v>
      </c>
      <c r="R23" s="80">
        <v>94521.25</v>
      </c>
      <c r="S23" s="80">
        <v>94521.4</v>
      </c>
      <c r="T23" s="81"/>
    </row>
    <row r="25" spans="1:20" x14ac:dyDescent="0.25">
      <c r="A25" s="301" t="s">
        <v>22</v>
      </c>
      <c r="B25" s="301"/>
      <c r="C25" s="301"/>
      <c r="D25" s="301"/>
      <c r="E25" s="301"/>
      <c r="F25" s="301"/>
      <c r="G25" s="301"/>
      <c r="H25" s="301"/>
      <c r="I25" s="301"/>
      <c r="J25" s="301"/>
      <c r="K25" s="301"/>
      <c r="L25" s="301"/>
      <c r="M25" s="301"/>
      <c r="N25" s="301"/>
      <c r="O25" s="301"/>
      <c r="P25" s="301"/>
      <c r="Q25" s="301"/>
      <c r="R25" s="301"/>
      <c r="S25" s="301"/>
      <c r="T25" s="301"/>
    </row>
    <row r="26" spans="1:20" x14ac:dyDescent="0.25">
      <c r="A26" s="301"/>
      <c r="B26" s="301"/>
      <c r="C26" s="301"/>
      <c r="D26" s="301"/>
      <c r="E26" s="301"/>
      <c r="F26" s="301"/>
      <c r="G26" s="301"/>
      <c r="H26" s="301"/>
      <c r="I26" s="301"/>
      <c r="J26" s="301"/>
      <c r="K26" s="301"/>
      <c r="L26" s="301"/>
      <c r="M26" s="301"/>
      <c r="N26" s="301"/>
      <c r="O26" s="301"/>
      <c r="P26" s="301"/>
      <c r="Q26" s="301"/>
      <c r="R26" s="301"/>
      <c r="S26" s="301"/>
      <c r="T26" s="301"/>
    </row>
    <row r="27" spans="1:20" ht="16.5" thickBot="1" x14ac:dyDescent="0.3">
      <c r="A27" s="82"/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</row>
    <row r="28" spans="1:20" ht="60" x14ac:dyDescent="0.25">
      <c r="A28" s="356" t="s">
        <v>23</v>
      </c>
      <c r="B28" s="357"/>
      <c r="C28" s="357" t="s">
        <v>24</v>
      </c>
      <c r="D28" s="357"/>
      <c r="E28" s="83"/>
      <c r="F28" s="83" t="s">
        <v>25</v>
      </c>
      <c r="G28" s="357" t="s">
        <v>26</v>
      </c>
      <c r="H28" s="357"/>
      <c r="I28" s="84" t="s">
        <v>27</v>
      </c>
    </row>
    <row r="29" spans="1:20" x14ac:dyDescent="0.25">
      <c r="A29" s="349" t="s">
        <v>28</v>
      </c>
      <c r="B29" s="350"/>
      <c r="C29" s="358">
        <f>C31+C32+C33+C34</f>
        <v>999999.85</v>
      </c>
      <c r="D29" s="358"/>
      <c r="E29" s="85"/>
      <c r="F29" s="85">
        <f>F31+F32+F33+F34</f>
        <v>99.99999953999999</v>
      </c>
      <c r="G29" s="359">
        <v>999000</v>
      </c>
      <c r="H29" s="359"/>
      <c r="I29" s="85"/>
    </row>
    <row r="30" spans="1:20" x14ac:dyDescent="0.25">
      <c r="A30" s="352" t="s">
        <v>29</v>
      </c>
      <c r="B30" s="353"/>
      <c r="C30" s="354"/>
      <c r="D30" s="354"/>
      <c r="E30" s="86"/>
      <c r="F30" s="86"/>
      <c r="G30" s="355"/>
      <c r="H30" s="355"/>
      <c r="I30" s="86"/>
    </row>
    <row r="31" spans="1:20" x14ac:dyDescent="0.25">
      <c r="A31" s="349" t="s">
        <v>30</v>
      </c>
      <c r="B31" s="350"/>
      <c r="C31" s="351">
        <v>630768</v>
      </c>
      <c r="D31" s="351"/>
      <c r="E31" s="85"/>
      <c r="F31" s="87">
        <f>ROUND((C31/C$29*100),6)</f>
        <v>63.076808999999997</v>
      </c>
      <c r="G31" s="342">
        <f>ROUND((G$29*F31/100),2)</f>
        <v>630137.31999999995</v>
      </c>
      <c r="H31" s="342"/>
      <c r="I31" s="85">
        <v>630.67999999999995</v>
      </c>
    </row>
    <row r="32" spans="1:20" x14ac:dyDescent="0.25">
      <c r="A32" s="349" t="s">
        <v>31</v>
      </c>
      <c r="B32" s="350"/>
      <c r="C32" s="351">
        <v>180000</v>
      </c>
      <c r="D32" s="351"/>
      <c r="E32" s="85"/>
      <c r="F32" s="88">
        <f t="shared" ref="F32:F34" si="0">ROUND((C32/C$29*100),8)</f>
        <v>18.0000027</v>
      </c>
      <c r="G32" s="342">
        <f t="shared" ref="G32:G34" si="1">ROUND((G$29*F32/100),2)</f>
        <v>179820.03</v>
      </c>
      <c r="H32" s="342"/>
      <c r="I32" s="85">
        <v>179.97</v>
      </c>
    </row>
    <row r="33" spans="1:21" x14ac:dyDescent="0.25">
      <c r="A33" s="349" t="s">
        <v>32</v>
      </c>
      <c r="B33" s="350"/>
      <c r="C33" s="351">
        <v>94615.85</v>
      </c>
      <c r="D33" s="351"/>
      <c r="E33" s="85"/>
      <c r="F33" s="88">
        <f t="shared" si="0"/>
        <v>9.4615864199999997</v>
      </c>
      <c r="G33" s="342">
        <f t="shared" si="1"/>
        <v>94521.25</v>
      </c>
      <c r="H33" s="342"/>
      <c r="I33" s="85">
        <v>94.6</v>
      </c>
    </row>
    <row r="34" spans="1:21" ht="15.75" thickBot="1" x14ac:dyDescent="0.3">
      <c r="A34" s="339" t="s">
        <v>33</v>
      </c>
      <c r="B34" s="340"/>
      <c r="C34" s="341">
        <v>94616</v>
      </c>
      <c r="D34" s="341"/>
      <c r="E34" s="89"/>
      <c r="F34" s="88">
        <f t="shared" si="0"/>
        <v>9.4616014199999992</v>
      </c>
      <c r="G34" s="342">
        <f t="shared" si="1"/>
        <v>94521.4</v>
      </c>
      <c r="H34" s="342"/>
      <c r="I34" s="85">
        <v>94.6</v>
      </c>
    </row>
    <row r="36" spans="1:21" ht="15.75" x14ac:dyDescent="0.25">
      <c r="A36" s="343" t="s">
        <v>34</v>
      </c>
      <c r="B36" s="343"/>
      <c r="C36" s="343"/>
    </row>
    <row r="37" spans="1:21" x14ac:dyDescent="0.25">
      <c r="A37" s="301" t="s">
        <v>35</v>
      </c>
      <c r="B37" s="301"/>
      <c r="C37" s="301"/>
      <c r="D37" s="301"/>
      <c r="E37" s="301"/>
      <c r="F37" s="301"/>
      <c r="G37" s="301"/>
      <c r="H37" s="301"/>
      <c r="I37" s="301"/>
      <c r="J37" s="301"/>
      <c r="K37" s="301"/>
      <c r="L37" s="301"/>
      <c r="M37" s="301"/>
      <c r="N37" s="301"/>
      <c r="O37" s="301"/>
      <c r="P37" s="301"/>
      <c r="Q37" s="301"/>
      <c r="R37" s="301"/>
      <c r="S37" s="301"/>
      <c r="T37" s="301"/>
    </row>
    <row r="38" spans="1:21" ht="15.75" thickBot="1" x14ac:dyDescent="0.3">
      <c r="A38" s="301"/>
      <c r="B38" s="301"/>
      <c r="C38" s="301"/>
      <c r="D38" s="301"/>
      <c r="E38" s="301"/>
      <c r="F38" s="301"/>
      <c r="G38" s="301"/>
      <c r="H38" s="301"/>
      <c r="I38" s="301"/>
      <c r="J38" s="301"/>
      <c r="K38" s="301"/>
      <c r="L38" s="301"/>
      <c r="M38" s="301"/>
      <c r="N38" s="301"/>
      <c r="O38" s="301"/>
      <c r="P38" s="301"/>
      <c r="Q38" s="301"/>
      <c r="R38" s="301"/>
      <c r="S38" s="301"/>
      <c r="T38" s="301"/>
    </row>
    <row r="39" spans="1:21" x14ac:dyDescent="0.25">
      <c r="A39" s="344" t="s">
        <v>36</v>
      </c>
      <c r="B39" s="313"/>
      <c r="C39" s="313" t="s">
        <v>37</v>
      </c>
      <c r="D39" s="313"/>
      <c r="E39" s="313"/>
      <c r="F39" s="313"/>
      <c r="G39" s="313" t="s">
        <v>38</v>
      </c>
      <c r="H39" s="314" t="s">
        <v>39</v>
      </c>
      <c r="I39" s="313" t="s">
        <v>40</v>
      </c>
      <c r="J39" s="348"/>
      <c r="K39" s="328"/>
      <c r="L39" s="90"/>
    </row>
    <row r="40" spans="1:21" x14ac:dyDescent="0.25">
      <c r="A40" s="345"/>
      <c r="B40" s="346"/>
      <c r="C40" s="346"/>
      <c r="D40" s="346"/>
      <c r="E40" s="346"/>
      <c r="F40" s="346"/>
      <c r="G40" s="346"/>
      <c r="H40" s="347"/>
      <c r="I40" s="91"/>
      <c r="J40" s="92"/>
      <c r="K40" s="328"/>
      <c r="L40" s="90"/>
    </row>
    <row r="41" spans="1:21" x14ac:dyDescent="0.25">
      <c r="A41" s="329" t="s">
        <v>41</v>
      </c>
      <c r="B41" s="330"/>
      <c r="C41" s="331">
        <f>C43+C44</f>
        <v>130855.9</v>
      </c>
      <c r="D41" s="332"/>
      <c r="E41" s="332"/>
      <c r="F41" s="333"/>
      <c r="G41" s="93">
        <f>G43+G44</f>
        <v>130000</v>
      </c>
      <c r="H41" s="94">
        <f>H43+H44</f>
        <v>855.89999999999418</v>
      </c>
      <c r="I41" s="334"/>
      <c r="J41" s="335"/>
    </row>
    <row r="42" spans="1:21" ht="15.75" x14ac:dyDescent="0.25">
      <c r="A42" s="336" t="s">
        <v>29</v>
      </c>
      <c r="B42" s="337"/>
      <c r="C42" s="338"/>
      <c r="D42" s="338"/>
      <c r="E42" s="338"/>
      <c r="F42" s="338"/>
      <c r="G42" s="93"/>
      <c r="H42" s="94"/>
      <c r="I42" s="334"/>
      <c r="J42" s="335"/>
    </row>
    <row r="43" spans="1:21" ht="15.75" x14ac:dyDescent="0.25">
      <c r="A43" s="320" t="s">
        <v>42</v>
      </c>
      <c r="B43" s="321"/>
      <c r="C43" s="322">
        <v>65002.97</v>
      </c>
      <c r="D43" s="322"/>
      <c r="E43" s="322"/>
      <c r="F43" s="322"/>
      <c r="G43" s="95">
        <v>65000</v>
      </c>
      <c r="H43" s="94">
        <f>C43-G43</f>
        <v>2.9700000000011642</v>
      </c>
      <c r="I43" s="323" t="s">
        <v>201</v>
      </c>
      <c r="J43" s="324"/>
    </row>
    <row r="44" spans="1:21" ht="16.5" thickBot="1" x14ac:dyDescent="0.3">
      <c r="A44" s="325" t="s">
        <v>43</v>
      </c>
      <c r="B44" s="326"/>
      <c r="C44" s="327">
        <v>65852.929999999993</v>
      </c>
      <c r="D44" s="327"/>
      <c r="E44" s="327"/>
      <c r="F44" s="327"/>
      <c r="G44" s="96">
        <v>65000</v>
      </c>
      <c r="H44" s="97">
        <f>C44-G44</f>
        <v>852.92999999999302</v>
      </c>
      <c r="I44" s="323" t="s">
        <v>201</v>
      </c>
      <c r="J44" s="324"/>
    </row>
    <row r="46" spans="1:21" ht="15.75" x14ac:dyDescent="0.25">
      <c r="A46" s="301" t="s">
        <v>44</v>
      </c>
      <c r="B46" s="301"/>
      <c r="C46" s="301"/>
      <c r="D46" s="301"/>
      <c r="E46" s="301"/>
      <c r="F46" s="301"/>
      <c r="G46" s="301"/>
      <c r="H46" s="301"/>
      <c r="I46" s="301"/>
      <c r="J46" s="301"/>
      <c r="K46" s="301"/>
      <c r="L46" s="301"/>
      <c r="M46" s="301"/>
      <c r="N46" s="301"/>
      <c r="O46" s="301"/>
      <c r="P46" s="301"/>
      <c r="Q46" s="301"/>
      <c r="R46" s="301"/>
      <c r="S46" s="301"/>
      <c r="T46" s="301"/>
      <c r="U46" s="82"/>
    </row>
    <row r="48" spans="1:21" x14ac:dyDescent="0.25">
      <c r="A48" s="98" t="s">
        <v>45</v>
      </c>
      <c r="C48" s="316" t="s">
        <v>202</v>
      </c>
      <c r="D48" s="316"/>
      <c r="E48" s="316"/>
      <c r="F48" s="316"/>
      <c r="G48" s="316"/>
      <c r="H48" s="316"/>
      <c r="I48" s="316"/>
      <c r="J48" s="316"/>
      <c r="K48" s="316"/>
      <c r="L48" s="316"/>
      <c r="M48" s="316"/>
      <c r="N48" s="316"/>
      <c r="O48" s="316"/>
      <c r="P48" s="316"/>
      <c r="Q48" s="316"/>
      <c r="R48" s="316"/>
      <c r="S48" s="316"/>
      <c r="T48" s="316"/>
    </row>
    <row r="49" spans="1:20" ht="15.75" x14ac:dyDescent="0.25">
      <c r="A49" s="317" t="s">
        <v>203</v>
      </c>
      <c r="B49" s="317"/>
      <c r="C49" s="317"/>
      <c r="D49" s="317"/>
      <c r="E49" s="317"/>
      <c r="F49" s="317"/>
      <c r="G49" s="317"/>
      <c r="H49" s="317"/>
      <c r="I49" s="317"/>
    </row>
    <row r="50" spans="1:20" x14ac:dyDescent="0.25">
      <c r="A50" s="318" t="s">
        <v>47</v>
      </c>
      <c r="B50" s="318"/>
      <c r="C50" s="316" t="s">
        <v>204</v>
      </c>
      <c r="D50" s="316"/>
      <c r="E50" s="316"/>
      <c r="F50" s="316"/>
      <c r="G50" s="316"/>
      <c r="H50" s="316"/>
      <c r="I50" s="316"/>
      <c r="J50" s="316"/>
      <c r="K50" s="316"/>
      <c r="L50" s="316"/>
      <c r="M50" s="316"/>
      <c r="N50" s="316"/>
      <c r="O50" s="316"/>
      <c r="P50" s="316"/>
      <c r="Q50" s="316"/>
      <c r="R50" s="316"/>
      <c r="S50" s="316"/>
      <c r="T50" s="316"/>
    </row>
    <row r="51" spans="1:20" ht="15.75" x14ac:dyDescent="0.25">
      <c r="A51" s="319" t="s">
        <v>205</v>
      </c>
      <c r="B51" s="319"/>
      <c r="C51" s="319"/>
      <c r="D51" s="319"/>
      <c r="E51" s="319"/>
      <c r="F51" s="319"/>
      <c r="G51" s="319"/>
      <c r="H51" s="319"/>
      <c r="I51" s="319"/>
    </row>
    <row r="53" spans="1:20" ht="15.75" x14ac:dyDescent="0.25">
      <c r="A53" s="301" t="s">
        <v>49</v>
      </c>
      <c r="B53" s="300"/>
      <c r="C53" s="300"/>
      <c r="D53" s="300"/>
      <c r="E53" s="300"/>
      <c r="F53" s="300"/>
      <c r="G53" s="300"/>
      <c r="H53" s="300"/>
      <c r="I53" s="300"/>
      <c r="J53" s="300"/>
      <c r="K53" s="300"/>
      <c r="L53" s="300"/>
      <c r="M53" s="300"/>
      <c r="N53" s="300"/>
      <c r="O53" s="300"/>
      <c r="P53" s="300"/>
      <c r="Q53" s="300"/>
      <c r="R53" s="300"/>
      <c r="S53" s="300"/>
      <c r="T53" s="300"/>
    </row>
    <row r="54" spans="1:20" ht="15.75" thickBot="1" x14ac:dyDescent="0.3"/>
    <row r="55" spans="1:20" ht="30" x14ac:dyDescent="0.25">
      <c r="A55" s="99" t="s">
        <v>7</v>
      </c>
      <c r="B55" s="100" t="s">
        <v>50</v>
      </c>
      <c r="C55" s="313" t="s">
        <v>51</v>
      </c>
      <c r="D55" s="313"/>
      <c r="E55" s="101"/>
      <c r="F55" s="313" t="s">
        <v>52</v>
      </c>
      <c r="G55" s="313"/>
      <c r="H55" s="100" t="s">
        <v>53</v>
      </c>
      <c r="I55" s="314" t="s">
        <v>39</v>
      </c>
      <c r="J55" s="315"/>
      <c r="K55" s="102" t="s">
        <v>40</v>
      </c>
    </row>
    <row r="56" spans="1:20" ht="45" x14ac:dyDescent="0.25">
      <c r="A56" s="103">
        <v>1</v>
      </c>
      <c r="B56" s="104" t="s">
        <v>54</v>
      </c>
      <c r="C56" s="303"/>
      <c r="D56" s="303"/>
      <c r="E56" s="105"/>
      <c r="F56" s="303"/>
      <c r="G56" s="303"/>
      <c r="H56" s="105"/>
      <c r="I56" s="304">
        <f>F56-H56</f>
        <v>0</v>
      </c>
      <c r="J56" s="304"/>
      <c r="K56" s="106"/>
    </row>
    <row r="57" spans="1:20" ht="60" x14ac:dyDescent="0.25">
      <c r="A57" s="103">
        <v>2</v>
      </c>
      <c r="B57" s="104" t="s">
        <v>55</v>
      </c>
      <c r="C57" s="310" t="s">
        <v>206</v>
      </c>
      <c r="D57" s="311"/>
      <c r="E57" s="105"/>
      <c r="F57" s="312">
        <v>999999.85</v>
      </c>
      <c r="G57" s="312"/>
      <c r="H57" s="107">
        <v>999000</v>
      </c>
      <c r="I57" s="304">
        <f t="shared" ref="I57:I61" si="2">F57-H57</f>
        <v>999.84999999997672</v>
      </c>
      <c r="J57" s="304"/>
      <c r="K57" s="106"/>
    </row>
    <row r="58" spans="1:20" ht="90" x14ac:dyDescent="0.25">
      <c r="A58" s="103">
        <v>3</v>
      </c>
      <c r="B58" s="104" t="s">
        <v>58</v>
      </c>
      <c r="C58" s="303"/>
      <c r="D58" s="303"/>
      <c r="E58" s="105"/>
      <c r="F58" s="303"/>
      <c r="G58" s="303"/>
      <c r="H58" s="105"/>
      <c r="I58" s="304">
        <f t="shared" si="2"/>
        <v>0</v>
      </c>
      <c r="J58" s="304"/>
      <c r="K58" s="106"/>
    </row>
    <row r="59" spans="1:20" ht="90" x14ac:dyDescent="0.25">
      <c r="A59" s="103">
        <v>4</v>
      </c>
      <c r="B59" s="104" t="s">
        <v>59</v>
      </c>
      <c r="C59" s="303"/>
      <c r="D59" s="303"/>
      <c r="E59" s="105"/>
      <c r="F59" s="303"/>
      <c r="G59" s="303"/>
      <c r="H59" s="105"/>
      <c r="I59" s="304">
        <f t="shared" si="2"/>
        <v>0</v>
      </c>
      <c r="J59" s="304"/>
      <c r="K59" s="106"/>
      <c r="M59" s="108"/>
      <c r="N59" s="108"/>
    </row>
    <row r="60" spans="1:20" ht="30" x14ac:dyDescent="0.25">
      <c r="A60" s="103">
        <v>5</v>
      </c>
      <c r="B60" s="104" t="s">
        <v>60</v>
      </c>
      <c r="C60" s="303"/>
      <c r="D60" s="303"/>
      <c r="E60" s="105"/>
      <c r="F60" s="303"/>
      <c r="G60" s="303"/>
      <c r="H60" s="105"/>
      <c r="I60" s="304">
        <f t="shared" si="2"/>
        <v>0</v>
      </c>
      <c r="J60" s="304"/>
      <c r="K60" s="106"/>
    </row>
    <row r="61" spans="1:20" ht="15.75" x14ac:dyDescent="0.25">
      <c r="A61" s="103">
        <v>6</v>
      </c>
      <c r="B61" s="104" t="s">
        <v>61</v>
      </c>
      <c r="C61" s="303"/>
      <c r="D61" s="303"/>
      <c r="E61" s="105"/>
      <c r="F61" s="303"/>
      <c r="G61" s="303"/>
      <c r="H61" s="105"/>
      <c r="I61" s="304">
        <f t="shared" si="2"/>
        <v>0</v>
      </c>
      <c r="J61" s="304"/>
      <c r="K61" s="106"/>
    </row>
    <row r="62" spans="1:20" ht="16.5" thickBot="1" x14ac:dyDescent="0.3">
      <c r="A62" s="109"/>
      <c r="B62" s="110" t="s">
        <v>62</v>
      </c>
      <c r="C62" s="305"/>
      <c r="D62" s="305"/>
      <c r="E62" s="305"/>
      <c r="F62" s="306">
        <f>SUM(F56:F61)</f>
        <v>999999.85</v>
      </c>
      <c r="G62" s="307"/>
      <c r="H62" s="111">
        <f>SUM(H56:H61)</f>
        <v>999000</v>
      </c>
      <c r="I62" s="308">
        <f>SUM(I56:J61)</f>
        <v>999.84999999997672</v>
      </c>
      <c r="J62" s="309"/>
      <c r="K62" s="112"/>
    </row>
    <row r="64" spans="1:20" x14ac:dyDescent="0.25">
      <c r="A64" s="301" t="s">
        <v>63</v>
      </c>
      <c r="B64" s="301"/>
      <c r="C64" s="301"/>
      <c r="D64" s="301"/>
      <c r="E64" s="301"/>
      <c r="F64" s="301"/>
      <c r="G64" s="301"/>
      <c r="H64" s="301"/>
      <c r="I64" s="301"/>
      <c r="J64" s="301"/>
      <c r="K64" s="301"/>
      <c r="L64" s="301"/>
      <c r="M64" s="301"/>
      <c r="N64" s="301"/>
      <c r="O64" s="301"/>
      <c r="P64" s="301"/>
      <c r="Q64" s="301"/>
      <c r="R64" s="301"/>
      <c r="S64" s="301"/>
      <c r="T64" s="301"/>
    </row>
    <row r="65" spans="1:20" x14ac:dyDescent="0.25">
      <c r="A65" s="301"/>
      <c r="B65" s="301"/>
      <c r="C65" s="301"/>
      <c r="D65" s="301"/>
      <c r="E65" s="301"/>
      <c r="F65" s="301"/>
      <c r="G65" s="301"/>
      <c r="H65" s="301"/>
      <c r="I65" s="301"/>
      <c r="J65" s="301"/>
      <c r="K65" s="301"/>
      <c r="L65" s="301"/>
      <c r="M65" s="301"/>
      <c r="N65" s="301"/>
      <c r="O65" s="301"/>
      <c r="P65" s="301"/>
      <c r="Q65" s="301"/>
      <c r="R65" s="301"/>
      <c r="S65" s="301"/>
      <c r="T65" s="301"/>
    </row>
    <row r="66" spans="1:20" x14ac:dyDescent="0.25">
      <c r="A66" s="301"/>
      <c r="B66" s="301"/>
      <c r="C66" s="301"/>
      <c r="D66" s="301"/>
      <c r="E66" s="301"/>
      <c r="F66" s="301"/>
      <c r="G66" s="301"/>
      <c r="H66" s="301"/>
      <c r="I66" s="301"/>
      <c r="J66" s="301"/>
      <c r="K66" s="301"/>
      <c r="L66" s="301"/>
      <c r="M66" s="301"/>
      <c r="N66" s="301"/>
      <c r="O66" s="301"/>
      <c r="P66" s="301"/>
      <c r="Q66" s="301"/>
      <c r="R66" s="301"/>
      <c r="S66" s="301"/>
      <c r="T66" s="301"/>
    </row>
    <row r="67" spans="1:20" x14ac:dyDescent="0.25">
      <c r="A67" s="301"/>
      <c r="B67" s="301"/>
      <c r="C67" s="301"/>
      <c r="D67" s="301"/>
      <c r="E67" s="301"/>
      <c r="F67" s="301"/>
      <c r="G67" s="301"/>
      <c r="H67" s="301"/>
      <c r="I67" s="301"/>
      <c r="J67" s="301"/>
      <c r="K67" s="301"/>
      <c r="L67" s="301"/>
      <c r="M67" s="301"/>
      <c r="N67" s="301"/>
      <c r="O67" s="301"/>
      <c r="P67" s="301"/>
      <c r="Q67" s="301"/>
      <c r="R67" s="301"/>
      <c r="S67" s="301"/>
      <c r="T67" s="301"/>
    </row>
    <row r="68" spans="1:20" ht="15.75" x14ac:dyDescent="0.25">
      <c r="A68" s="301" t="s">
        <v>64</v>
      </c>
      <c r="B68" s="301"/>
      <c r="C68" s="301"/>
      <c r="D68" s="301"/>
      <c r="E68" s="301"/>
      <c r="F68" s="301"/>
      <c r="G68" s="301"/>
      <c r="H68" s="301"/>
      <c r="I68" s="301"/>
      <c r="J68" s="301"/>
      <c r="K68" s="301"/>
      <c r="L68" s="301"/>
      <c r="M68" s="301"/>
      <c r="N68" s="301"/>
      <c r="O68" s="301"/>
      <c r="P68" s="301"/>
      <c r="Q68" s="301"/>
      <c r="R68" s="301"/>
      <c r="S68" s="301"/>
      <c r="T68" s="301"/>
    </row>
    <row r="69" spans="1:20" ht="15.75" x14ac:dyDescent="0.25">
      <c r="A69" s="297" t="s">
        <v>65</v>
      </c>
      <c r="B69" s="297"/>
      <c r="C69" s="297"/>
      <c r="D69" s="297"/>
      <c r="E69" s="297"/>
      <c r="F69" s="297"/>
      <c r="G69" s="299" t="s">
        <v>207</v>
      </c>
      <c r="H69" s="299"/>
      <c r="I69" s="299"/>
      <c r="J69" s="299"/>
      <c r="K69" s="299"/>
      <c r="L69" s="299"/>
      <c r="M69" s="299"/>
      <c r="N69" s="299"/>
      <c r="O69" s="299"/>
      <c r="P69" s="299"/>
      <c r="Q69" s="299"/>
      <c r="R69" s="299"/>
      <c r="S69" s="299"/>
      <c r="T69" s="299"/>
    </row>
    <row r="70" spans="1:20" ht="30.75" customHeight="1" x14ac:dyDescent="0.25">
      <c r="A70" s="301" t="s">
        <v>67</v>
      </c>
      <c r="B70" s="301"/>
      <c r="C70" s="301"/>
      <c r="D70" s="301"/>
      <c r="E70" s="301"/>
      <c r="F70" s="301"/>
      <c r="G70" s="301"/>
      <c r="H70" s="301"/>
      <c r="I70" s="301"/>
      <c r="J70" s="301"/>
      <c r="K70" s="301"/>
      <c r="L70" s="302"/>
      <c r="M70" s="302"/>
      <c r="N70" s="302"/>
      <c r="O70" s="302"/>
      <c r="P70" s="302"/>
      <c r="Q70" s="302"/>
      <c r="R70" s="302"/>
      <c r="S70" s="302"/>
      <c r="T70" s="302"/>
    </row>
    <row r="71" spans="1:20" ht="15.75" x14ac:dyDescent="0.25">
      <c r="A71" s="113"/>
    </row>
    <row r="72" spans="1:20" ht="15.75" x14ac:dyDescent="0.25">
      <c r="A72" s="113" t="s">
        <v>69</v>
      </c>
    </row>
    <row r="73" spans="1:20" ht="15.75" x14ac:dyDescent="0.25">
      <c r="A73" s="297" t="s">
        <v>70</v>
      </c>
      <c r="B73" s="297"/>
      <c r="C73" s="297"/>
      <c r="D73" s="297"/>
      <c r="E73" s="297"/>
      <c r="F73" s="297"/>
      <c r="G73" s="297"/>
      <c r="H73" s="297"/>
      <c r="I73" s="297"/>
      <c r="J73" s="297"/>
      <c r="K73" s="297"/>
      <c r="L73" s="297"/>
      <c r="M73" s="297"/>
      <c r="N73" s="297"/>
      <c r="O73" s="297"/>
      <c r="P73" s="297"/>
      <c r="Q73" s="298">
        <v>45077</v>
      </c>
      <c r="R73" s="299"/>
      <c r="S73" s="299"/>
      <c r="T73" s="299"/>
    </row>
    <row r="74" spans="1:20" ht="15.75" x14ac:dyDescent="0.25">
      <c r="A74" s="297" t="s">
        <v>208</v>
      </c>
      <c r="B74" s="297"/>
      <c r="C74" s="297"/>
      <c r="D74" s="299" t="s">
        <v>209</v>
      </c>
      <c r="E74" s="299"/>
      <c r="F74" s="299"/>
      <c r="G74" s="299"/>
      <c r="H74" s="114"/>
      <c r="I74" s="114"/>
      <c r="J74" s="114"/>
      <c r="K74" s="114"/>
      <c r="L74" s="114"/>
      <c r="M74" s="114"/>
      <c r="N74" s="114"/>
      <c r="O74" s="114"/>
    </row>
    <row r="75" spans="1:20" ht="15.75" x14ac:dyDescent="0.25">
      <c r="A75" s="113"/>
    </row>
    <row r="76" spans="1:20" ht="15.75" x14ac:dyDescent="0.25">
      <c r="A76" s="300" t="s">
        <v>74</v>
      </c>
      <c r="B76" s="300"/>
      <c r="C76" s="300"/>
      <c r="D76" s="300"/>
      <c r="E76" s="300"/>
      <c r="F76" s="300"/>
      <c r="G76" s="300"/>
      <c r="H76" s="300"/>
      <c r="I76" s="300"/>
      <c r="J76" s="300"/>
      <c r="K76" s="300"/>
      <c r="L76" s="300"/>
      <c r="M76" s="300"/>
      <c r="N76" s="300"/>
      <c r="O76" s="300"/>
      <c r="P76" s="300"/>
      <c r="Q76" s="300"/>
      <c r="R76" s="300"/>
      <c r="S76" s="300"/>
      <c r="T76" s="300"/>
    </row>
    <row r="78" spans="1:20" ht="15.75" x14ac:dyDescent="0.25">
      <c r="A78" s="293" t="s">
        <v>211</v>
      </c>
      <c r="B78" s="293"/>
      <c r="C78" s="293"/>
      <c r="D78" s="293"/>
      <c r="E78" s="293"/>
      <c r="F78" s="293"/>
      <c r="G78" s="293"/>
      <c r="H78" s="293"/>
      <c r="I78" s="293"/>
      <c r="J78" s="293"/>
      <c r="K78" s="293"/>
      <c r="L78" s="293"/>
      <c r="M78" s="293"/>
      <c r="N78" s="293"/>
      <c r="O78" s="293"/>
      <c r="P78" s="293"/>
      <c r="Q78" s="293"/>
      <c r="R78" s="293"/>
      <c r="S78" s="293"/>
      <c r="T78" s="293"/>
    </row>
    <row r="79" spans="1:20" ht="15.75" x14ac:dyDescent="0.25">
      <c r="C79" s="115" t="s">
        <v>76</v>
      </c>
      <c r="D79" s="116" t="s">
        <v>210</v>
      </c>
      <c r="G79" s="292" t="s">
        <v>78</v>
      </c>
      <c r="H79" s="292"/>
      <c r="I79" s="117"/>
      <c r="J79" s="117"/>
    </row>
    <row r="81" spans="1:21" ht="15.75" x14ac:dyDescent="0.25">
      <c r="A81" s="293" t="s">
        <v>212</v>
      </c>
      <c r="B81" s="293"/>
      <c r="C81" s="293"/>
      <c r="D81" s="293"/>
      <c r="E81" s="293"/>
      <c r="F81" s="293"/>
      <c r="G81" s="293"/>
      <c r="H81" s="293"/>
      <c r="I81" s="293"/>
      <c r="J81" s="293"/>
      <c r="K81" s="293"/>
      <c r="L81" s="293"/>
      <c r="M81" s="293"/>
      <c r="N81" s="293"/>
      <c r="O81" s="293"/>
      <c r="P81" s="293"/>
      <c r="Q81" s="293"/>
      <c r="R81" s="293"/>
      <c r="S81" s="293"/>
      <c r="T81" s="293"/>
    </row>
    <row r="82" spans="1:21" ht="15.75" x14ac:dyDescent="0.25">
      <c r="C82" s="115" t="s">
        <v>76</v>
      </c>
      <c r="D82" s="116" t="s">
        <v>210</v>
      </c>
      <c r="G82" s="292" t="s">
        <v>78</v>
      </c>
      <c r="H82" s="292"/>
      <c r="I82" s="117"/>
      <c r="J82" s="117"/>
    </row>
    <row r="84" spans="1:21" ht="15.75" x14ac:dyDescent="0.25">
      <c r="A84" s="118" t="s">
        <v>82</v>
      </c>
    </row>
    <row r="85" spans="1:21" ht="15.75" x14ac:dyDescent="0.25">
      <c r="A85" s="113"/>
      <c r="G85" s="74"/>
    </row>
    <row r="86" spans="1:21" ht="15.75" x14ac:dyDescent="0.25">
      <c r="A86" s="113" t="s">
        <v>83</v>
      </c>
      <c r="B86" s="294">
        <v>45300</v>
      </c>
      <c r="C86" s="295"/>
    </row>
    <row r="88" spans="1:21" ht="15.75" x14ac:dyDescent="0.25">
      <c r="A88" s="293" t="s">
        <v>213</v>
      </c>
      <c r="B88" s="293"/>
      <c r="C88" s="293"/>
      <c r="D88" s="293"/>
      <c r="E88" s="293"/>
      <c r="F88" s="293"/>
      <c r="G88" s="293"/>
      <c r="H88" s="293"/>
      <c r="I88" s="293"/>
      <c r="J88" s="293"/>
      <c r="K88" s="293"/>
      <c r="L88" s="293"/>
      <c r="M88" s="293"/>
      <c r="N88" s="293"/>
      <c r="O88" s="293"/>
      <c r="P88" s="293"/>
      <c r="Q88" s="293"/>
      <c r="R88" s="293"/>
      <c r="S88" s="293"/>
      <c r="T88" s="293"/>
    </row>
    <row r="89" spans="1:21" ht="15.75" x14ac:dyDescent="0.25">
      <c r="C89" s="115" t="s">
        <v>76</v>
      </c>
      <c r="D89" s="116" t="s">
        <v>210</v>
      </c>
      <c r="G89" s="296" t="s">
        <v>78</v>
      </c>
      <c r="H89" s="296"/>
      <c r="I89" s="108"/>
      <c r="J89" s="296" t="s">
        <v>85</v>
      </c>
      <c r="K89" s="296"/>
      <c r="L89" s="117"/>
      <c r="M89" s="117"/>
      <c r="N89" s="117"/>
    </row>
    <row r="91" spans="1:21" ht="15.75" x14ac:dyDescent="0.25">
      <c r="A91" s="288" t="s">
        <v>86</v>
      </c>
      <c r="B91" s="288"/>
      <c r="C91" s="288"/>
      <c r="D91" s="288"/>
      <c r="E91" s="288"/>
      <c r="F91" s="288"/>
      <c r="G91" s="288"/>
      <c r="H91" s="288"/>
      <c r="I91" s="288"/>
      <c r="J91" s="288"/>
      <c r="K91" s="288"/>
      <c r="L91" s="288"/>
      <c r="M91" s="288"/>
      <c r="N91" s="288"/>
      <c r="O91" s="288"/>
      <c r="P91" s="288"/>
      <c r="Q91" s="288"/>
      <c r="R91" s="288"/>
      <c r="S91" s="288"/>
      <c r="T91" s="288"/>
    </row>
    <row r="92" spans="1:21" x14ac:dyDescent="0.25">
      <c r="A92" s="289" t="s">
        <v>87</v>
      </c>
      <c r="B92" s="289"/>
      <c r="C92" s="289"/>
      <c r="D92" s="289"/>
      <c r="E92" s="289"/>
      <c r="F92" s="289"/>
      <c r="G92" s="289"/>
      <c r="H92" s="289"/>
      <c r="I92" s="289"/>
      <c r="J92" s="289"/>
      <c r="K92" s="289"/>
      <c r="L92" s="289"/>
      <c r="M92" s="289"/>
      <c r="N92" s="289"/>
      <c r="O92" s="289"/>
      <c r="P92" s="289"/>
      <c r="Q92" s="289"/>
      <c r="R92" s="289"/>
      <c r="S92" s="289"/>
      <c r="T92" s="289"/>
    </row>
    <row r="93" spans="1:21" x14ac:dyDescent="0.25">
      <c r="A93" s="290" t="s">
        <v>88</v>
      </c>
      <c r="B93" s="291"/>
      <c r="C93" s="291"/>
      <c r="D93" s="291"/>
      <c r="E93" s="291"/>
      <c r="F93" s="291"/>
      <c r="G93" s="291"/>
      <c r="H93" s="291"/>
      <c r="I93" s="291"/>
      <c r="J93" s="291"/>
      <c r="K93" s="291"/>
      <c r="L93" s="291"/>
      <c r="M93" s="291"/>
      <c r="N93" s="291"/>
      <c r="O93" s="291"/>
      <c r="P93" s="291"/>
      <c r="Q93" s="291"/>
      <c r="R93" s="291"/>
      <c r="S93" s="291"/>
      <c r="T93" s="291"/>
      <c r="U93" s="119"/>
    </row>
    <row r="101" spans="6:6" x14ac:dyDescent="0.25">
      <c r="F101" s="72" t="s">
        <v>76</v>
      </c>
    </row>
  </sheetData>
  <mergeCells count="116">
    <mergeCell ref="P1:T7"/>
    <mergeCell ref="A9:T11"/>
    <mergeCell ref="A13:C13"/>
    <mergeCell ref="D13:G13"/>
    <mergeCell ref="A14:G14"/>
    <mergeCell ref="H14:T14"/>
    <mergeCell ref="P21:S21"/>
    <mergeCell ref="T21:T22"/>
    <mergeCell ref="A25:T26"/>
    <mergeCell ref="A16:C16"/>
    <mergeCell ref="A17:T17"/>
    <mergeCell ref="A18:A22"/>
    <mergeCell ref="B18:B22"/>
    <mergeCell ref="C18:H20"/>
    <mergeCell ref="I18:M20"/>
    <mergeCell ref="N18:N22"/>
    <mergeCell ref="O18:S20"/>
    <mergeCell ref="T18:T20"/>
    <mergeCell ref="C21:C22"/>
    <mergeCell ref="A28:B28"/>
    <mergeCell ref="C28:D28"/>
    <mergeCell ref="G28:H28"/>
    <mergeCell ref="A29:B29"/>
    <mergeCell ref="C29:D29"/>
    <mergeCell ref="G29:H29"/>
    <mergeCell ref="D21:H21"/>
    <mergeCell ref="J21:M21"/>
    <mergeCell ref="O21:O22"/>
    <mergeCell ref="A32:B32"/>
    <mergeCell ref="C32:D32"/>
    <mergeCell ref="G32:H32"/>
    <mergeCell ref="A33:B33"/>
    <mergeCell ref="C33:D33"/>
    <mergeCell ref="G33:H33"/>
    <mergeCell ref="A30:B30"/>
    <mergeCell ref="C30:D30"/>
    <mergeCell ref="G30:H30"/>
    <mergeCell ref="A31:B31"/>
    <mergeCell ref="C31:D31"/>
    <mergeCell ref="G31:H31"/>
    <mergeCell ref="K39:K40"/>
    <mergeCell ref="A41:B41"/>
    <mergeCell ref="C41:F41"/>
    <mergeCell ref="I41:J41"/>
    <mergeCell ref="A42:B42"/>
    <mergeCell ref="C42:F42"/>
    <mergeCell ref="I42:J42"/>
    <mergeCell ref="A34:B34"/>
    <mergeCell ref="C34:D34"/>
    <mergeCell ref="G34:H34"/>
    <mergeCell ref="A36:C36"/>
    <mergeCell ref="A37:T38"/>
    <mergeCell ref="A39:B40"/>
    <mergeCell ref="C39:F40"/>
    <mergeCell ref="G39:G40"/>
    <mergeCell ref="H39:H40"/>
    <mergeCell ref="I39:J39"/>
    <mergeCell ref="A46:T46"/>
    <mergeCell ref="C48:T48"/>
    <mergeCell ref="A49:I49"/>
    <mergeCell ref="A50:B50"/>
    <mergeCell ref="C50:T50"/>
    <mergeCell ref="A51:I51"/>
    <mergeCell ref="A43:B43"/>
    <mergeCell ref="C43:F43"/>
    <mergeCell ref="I43:J43"/>
    <mergeCell ref="A44:B44"/>
    <mergeCell ref="C44:F44"/>
    <mergeCell ref="I44:J44"/>
    <mergeCell ref="C57:D57"/>
    <mergeCell ref="F57:G57"/>
    <mergeCell ref="I57:J57"/>
    <mergeCell ref="C58:D58"/>
    <mergeCell ref="F58:G58"/>
    <mergeCell ref="I58:J58"/>
    <mergeCell ref="A53:T53"/>
    <mergeCell ref="C55:D55"/>
    <mergeCell ref="F55:G55"/>
    <mergeCell ref="I55:J55"/>
    <mergeCell ref="C56:D56"/>
    <mergeCell ref="F56:G56"/>
    <mergeCell ref="I56:J56"/>
    <mergeCell ref="C61:D61"/>
    <mergeCell ref="F61:G61"/>
    <mergeCell ref="I61:J61"/>
    <mergeCell ref="C62:E62"/>
    <mergeCell ref="F62:G62"/>
    <mergeCell ref="I62:J62"/>
    <mergeCell ref="C59:D59"/>
    <mergeCell ref="F59:G59"/>
    <mergeCell ref="I59:J59"/>
    <mergeCell ref="C60:D60"/>
    <mergeCell ref="F60:G60"/>
    <mergeCell ref="I60:J60"/>
    <mergeCell ref="A73:P73"/>
    <mergeCell ref="Q73:T73"/>
    <mergeCell ref="A74:C74"/>
    <mergeCell ref="D74:G74"/>
    <mergeCell ref="A76:T76"/>
    <mergeCell ref="A78:T78"/>
    <mergeCell ref="A64:T67"/>
    <mergeCell ref="A68:T68"/>
    <mergeCell ref="A69:F69"/>
    <mergeCell ref="G69:T69"/>
    <mergeCell ref="A70:K70"/>
    <mergeCell ref="L70:T70"/>
    <mergeCell ref="A91:T91"/>
    <mergeCell ref="A92:T92"/>
    <mergeCell ref="A93:T93"/>
    <mergeCell ref="G79:H79"/>
    <mergeCell ref="A81:T81"/>
    <mergeCell ref="G82:H82"/>
    <mergeCell ref="B86:C86"/>
    <mergeCell ref="A88:T88"/>
    <mergeCell ref="G89:H89"/>
    <mergeCell ref="J89:K8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U101"/>
  <sheetViews>
    <sheetView workbookViewId="0">
      <selection activeCell="Q73" sqref="Q73:T73"/>
    </sheetView>
  </sheetViews>
  <sheetFormatPr defaultRowHeight="15" x14ac:dyDescent="0.25"/>
  <cols>
    <col min="1" max="1" width="10.140625" style="120" customWidth="1"/>
    <col min="2" max="2" width="22" style="120" customWidth="1"/>
    <col min="3" max="3" width="12" style="120" customWidth="1"/>
    <col min="4" max="4" width="13.140625" style="120" customWidth="1"/>
    <col min="5" max="5" width="12" style="120" hidden="1" customWidth="1"/>
    <col min="6" max="6" width="16" style="120" customWidth="1"/>
    <col min="7" max="7" width="15.140625" style="120" customWidth="1"/>
    <col min="8" max="8" width="15" style="120" customWidth="1"/>
    <col min="9" max="9" width="12.5703125" style="120" customWidth="1"/>
    <col min="10" max="10" width="17.140625" style="120" customWidth="1"/>
    <col min="11" max="11" width="12.85546875" style="120" customWidth="1"/>
    <col min="12" max="12" width="11.28515625" style="120" customWidth="1"/>
    <col min="13" max="13" width="12" style="120" customWidth="1"/>
    <col min="14" max="14" width="13.28515625" style="120" customWidth="1"/>
    <col min="15" max="15" width="12.28515625" style="120" bestFit="1" customWidth="1"/>
    <col min="16" max="17" width="12.42578125" style="120" customWidth="1"/>
    <col min="18" max="18" width="11" style="120" customWidth="1"/>
    <col min="19" max="19" width="10.42578125" style="120" customWidth="1"/>
    <col min="20" max="20" width="10.140625" style="120" customWidth="1"/>
    <col min="21" max="21" width="9.140625" style="120"/>
  </cols>
  <sheetData>
    <row r="1" spans="1:20" x14ac:dyDescent="0.25">
      <c r="P1" s="458" t="s">
        <v>0</v>
      </c>
      <c r="Q1" s="458"/>
      <c r="R1" s="458"/>
      <c r="S1" s="458"/>
      <c r="T1" s="458"/>
    </row>
    <row r="2" spans="1:20" x14ac:dyDescent="0.25">
      <c r="P2" s="458"/>
      <c r="Q2" s="458"/>
      <c r="R2" s="458"/>
      <c r="S2" s="458"/>
      <c r="T2" s="458"/>
    </row>
    <row r="3" spans="1:20" x14ac:dyDescent="0.25">
      <c r="P3" s="458"/>
      <c r="Q3" s="458"/>
      <c r="R3" s="458"/>
      <c r="S3" s="458"/>
      <c r="T3" s="458"/>
    </row>
    <row r="4" spans="1:20" x14ac:dyDescent="0.25">
      <c r="P4" s="458"/>
      <c r="Q4" s="458"/>
      <c r="R4" s="458"/>
      <c r="S4" s="458"/>
      <c r="T4" s="458"/>
    </row>
    <row r="5" spans="1:20" x14ac:dyDescent="0.25">
      <c r="P5" s="458"/>
      <c r="Q5" s="458"/>
      <c r="R5" s="458"/>
      <c r="S5" s="458"/>
      <c r="T5" s="458"/>
    </row>
    <row r="6" spans="1:20" x14ac:dyDescent="0.25">
      <c r="P6" s="458"/>
      <c r="Q6" s="458"/>
      <c r="R6" s="458"/>
      <c r="S6" s="458"/>
      <c r="T6" s="458"/>
    </row>
    <row r="7" spans="1:20" x14ac:dyDescent="0.25">
      <c r="P7" s="458"/>
      <c r="Q7" s="458"/>
      <c r="R7" s="458"/>
      <c r="S7" s="458"/>
      <c r="T7" s="458"/>
    </row>
    <row r="9" spans="1:20" x14ac:dyDescent="0.25">
      <c r="A9" s="459" t="s">
        <v>1</v>
      </c>
      <c r="B9" s="459"/>
      <c r="C9" s="459"/>
      <c r="D9" s="459"/>
      <c r="E9" s="459"/>
      <c r="F9" s="459"/>
      <c r="G9" s="459"/>
      <c r="H9" s="459"/>
      <c r="I9" s="459"/>
      <c r="J9" s="459"/>
      <c r="K9" s="459"/>
      <c r="L9" s="459"/>
      <c r="M9" s="459"/>
      <c r="N9" s="459"/>
      <c r="O9" s="459"/>
      <c r="P9" s="459"/>
      <c r="Q9" s="459"/>
      <c r="R9" s="459"/>
      <c r="S9" s="459"/>
      <c r="T9" s="459"/>
    </row>
    <row r="10" spans="1:20" x14ac:dyDescent="0.25">
      <c r="A10" s="459"/>
      <c r="B10" s="459"/>
      <c r="C10" s="459"/>
      <c r="D10" s="459"/>
      <c r="E10" s="459"/>
      <c r="F10" s="459"/>
      <c r="G10" s="459"/>
      <c r="H10" s="459"/>
      <c r="I10" s="459"/>
      <c r="J10" s="459"/>
      <c r="K10" s="459"/>
      <c r="L10" s="459"/>
      <c r="M10" s="459"/>
      <c r="N10" s="459"/>
      <c r="O10" s="459"/>
      <c r="P10" s="459"/>
      <c r="Q10" s="459"/>
      <c r="R10" s="459"/>
      <c r="S10" s="459"/>
      <c r="T10" s="459"/>
    </row>
    <row r="11" spans="1:20" x14ac:dyDescent="0.25">
      <c r="A11" s="459"/>
      <c r="B11" s="459"/>
      <c r="C11" s="459"/>
      <c r="D11" s="459"/>
      <c r="E11" s="459"/>
      <c r="F11" s="459"/>
      <c r="G11" s="459"/>
      <c r="H11" s="459"/>
      <c r="I11" s="459"/>
      <c r="J11" s="459"/>
      <c r="K11" s="459"/>
      <c r="L11" s="459"/>
      <c r="M11" s="459"/>
      <c r="N11" s="459"/>
      <c r="O11" s="459"/>
      <c r="P11" s="459"/>
      <c r="Q11" s="459"/>
      <c r="R11" s="459"/>
      <c r="S11" s="459"/>
      <c r="T11" s="459"/>
    </row>
    <row r="13" spans="1:20" ht="15.75" x14ac:dyDescent="0.25">
      <c r="A13" s="394" t="s">
        <v>2</v>
      </c>
      <c r="B13" s="394"/>
      <c r="C13" s="394"/>
      <c r="D13" s="460">
        <v>45292</v>
      </c>
      <c r="E13" s="461"/>
      <c r="F13" s="461"/>
      <c r="G13" s="46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</row>
    <row r="14" spans="1:20" ht="15.75" x14ac:dyDescent="0.25">
      <c r="A14" s="394" t="s">
        <v>3</v>
      </c>
      <c r="B14" s="394"/>
      <c r="C14" s="394"/>
      <c r="D14" s="394"/>
      <c r="E14" s="394"/>
      <c r="F14" s="394"/>
      <c r="G14" s="394"/>
      <c r="H14" s="461" t="s">
        <v>176</v>
      </c>
      <c r="I14" s="461"/>
      <c r="J14" s="461"/>
      <c r="K14" s="461"/>
      <c r="L14" s="461"/>
      <c r="M14" s="461"/>
      <c r="N14" s="461"/>
      <c r="O14" s="461"/>
      <c r="P14" s="461"/>
      <c r="Q14" s="461"/>
      <c r="R14" s="461"/>
      <c r="S14" s="461"/>
      <c r="T14" s="461"/>
    </row>
    <row r="15" spans="1:20" x14ac:dyDescent="0.25">
      <c r="H15" s="122"/>
    </row>
    <row r="16" spans="1:20" ht="15.75" x14ac:dyDescent="0.25">
      <c r="A16" s="432" t="s">
        <v>5</v>
      </c>
      <c r="B16" s="432"/>
      <c r="C16" s="432"/>
    </row>
    <row r="17" spans="1:20" ht="16.5" thickBot="1" x14ac:dyDescent="0.3">
      <c r="A17" s="394" t="s">
        <v>6</v>
      </c>
      <c r="B17" s="394"/>
      <c r="C17" s="394"/>
      <c r="D17" s="394"/>
      <c r="E17" s="394"/>
      <c r="F17" s="394"/>
      <c r="G17" s="394"/>
      <c r="H17" s="394"/>
      <c r="I17" s="394"/>
      <c r="J17" s="394"/>
      <c r="K17" s="394"/>
      <c r="L17" s="394"/>
      <c r="M17" s="394"/>
      <c r="N17" s="394"/>
      <c r="O17" s="394"/>
      <c r="P17" s="394"/>
      <c r="Q17" s="394"/>
      <c r="R17" s="394"/>
      <c r="S17" s="394"/>
      <c r="T17" s="394"/>
    </row>
    <row r="18" spans="1:20" x14ac:dyDescent="0.25">
      <c r="A18" s="443" t="s">
        <v>7</v>
      </c>
      <c r="B18" s="445" t="s">
        <v>8</v>
      </c>
      <c r="C18" s="447" t="s">
        <v>9</v>
      </c>
      <c r="D18" s="448"/>
      <c r="E18" s="448"/>
      <c r="F18" s="448"/>
      <c r="G18" s="448"/>
      <c r="H18" s="449"/>
      <c r="I18" s="456" t="s">
        <v>10</v>
      </c>
      <c r="J18" s="456"/>
      <c r="K18" s="456"/>
      <c r="L18" s="456"/>
      <c r="M18" s="456"/>
      <c r="N18" s="456" t="s">
        <v>11</v>
      </c>
      <c r="O18" s="456" t="s">
        <v>12</v>
      </c>
      <c r="P18" s="456"/>
      <c r="Q18" s="456"/>
      <c r="R18" s="456"/>
      <c r="S18" s="456"/>
      <c r="T18" s="457" t="s">
        <v>13</v>
      </c>
    </row>
    <row r="19" spans="1:20" x14ac:dyDescent="0.25">
      <c r="A19" s="444"/>
      <c r="B19" s="446"/>
      <c r="C19" s="450"/>
      <c r="D19" s="451"/>
      <c r="E19" s="451"/>
      <c r="F19" s="451"/>
      <c r="G19" s="451"/>
      <c r="H19" s="452"/>
      <c r="I19" s="441"/>
      <c r="J19" s="441"/>
      <c r="K19" s="441"/>
      <c r="L19" s="441"/>
      <c r="M19" s="441"/>
      <c r="N19" s="441"/>
      <c r="O19" s="441"/>
      <c r="P19" s="441"/>
      <c r="Q19" s="441"/>
      <c r="R19" s="441"/>
      <c r="S19" s="441"/>
      <c r="T19" s="442"/>
    </row>
    <row r="20" spans="1:20" x14ac:dyDescent="0.25">
      <c r="A20" s="444"/>
      <c r="B20" s="446"/>
      <c r="C20" s="453"/>
      <c r="D20" s="454"/>
      <c r="E20" s="454"/>
      <c r="F20" s="454"/>
      <c r="G20" s="454"/>
      <c r="H20" s="455"/>
      <c r="I20" s="441"/>
      <c r="J20" s="441"/>
      <c r="K20" s="441"/>
      <c r="L20" s="441"/>
      <c r="M20" s="441"/>
      <c r="N20" s="441"/>
      <c r="O20" s="441"/>
      <c r="P20" s="441"/>
      <c r="Q20" s="441"/>
      <c r="R20" s="441"/>
      <c r="S20" s="441"/>
      <c r="T20" s="442"/>
    </row>
    <row r="21" spans="1:20" x14ac:dyDescent="0.25">
      <c r="A21" s="444"/>
      <c r="B21" s="446"/>
      <c r="C21" s="441" t="s">
        <v>14</v>
      </c>
      <c r="D21" s="440" t="s">
        <v>15</v>
      </c>
      <c r="E21" s="440"/>
      <c r="F21" s="440"/>
      <c r="G21" s="440"/>
      <c r="H21" s="440"/>
      <c r="I21" s="123"/>
      <c r="J21" s="440" t="s">
        <v>15</v>
      </c>
      <c r="K21" s="440"/>
      <c r="L21" s="440"/>
      <c r="M21" s="440"/>
      <c r="N21" s="441"/>
      <c r="O21" s="441" t="s">
        <v>14</v>
      </c>
      <c r="P21" s="441" t="s">
        <v>15</v>
      </c>
      <c r="Q21" s="441"/>
      <c r="R21" s="441"/>
      <c r="S21" s="441"/>
      <c r="T21" s="442"/>
    </row>
    <row r="22" spans="1:20" ht="157.5" x14ac:dyDescent="0.25">
      <c r="A22" s="444"/>
      <c r="B22" s="446"/>
      <c r="C22" s="441"/>
      <c r="D22" s="124" t="s">
        <v>16</v>
      </c>
      <c r="E22" s="124" t="s">
        <v>17</v>
      </c>
      <c r="F22" s="124" t="s">
        <v>17</v>
      </c>
      <c r="G22" s="124" t="s">
        <v>18</v>
      </c>
      <c r="H22" s="124" t="s">
        <v>19</v>
      </c>
      <c r="I22" s="124" t="s">
        <v>14</v>
      </c>
      <c r="J22" s="124" t="s">
        <v>16</v>
      </c>
      <c r="K22" s="124" t="s">
        <v>17</v>
      </c>
      <c r="L22" s="124" t="s">
        <v>20</v>
      </c>
      <c r="M22" s="124" t="s">
        <v>19</v>
      </c>
      <c r="N22" s="441"/>
      <c r="O22" s="441"/>
      <c r="P22" s="124" t="s">
        <v>16</v>
      </c>
      <c r="Q22" s="124" t="s">
        <v>17</v>
      </c>
      <c r="R22" s="124" t="s">
        <v>20</v>
      </c>
      <c r="S22" s="124" t="s">
        <v>19</v>
      </c>
      <c r="T22" s="442"/>
    </row>
    <row r="23" spans="1:20" ht="60.75" thickBot="1" x14ac:dyDescent="0.3">
      <c r="A23" s="125"/>
      <c r="B23" s="126" t="s">
        <v>214</v>
      </c>
      <c r="C23" s="127">
        <f>D23+F23+G23+H23</f>
        <v>1689529.2</v>
      </c>
      <c r="D23" s="128">
        <v>1161175</v>
      </c>
      <c r="E23" s="128"/>
      <c r="F23" s="128">
        <v>180000</v>
      </c>
      <c r="G23" s="128">
        <v>174177.2</v>
      </c>
      <c r="H23" s="128">
        <v>174177</v>
      </c>
      <c r="I23" s="127">
        <f>J23+K23+L23+M23</f>
        <v>1689529.2</v>
      </c>
      <c r="J23" s="128">
        <v>1161175</v>
      </c>
      <c r="K23" s="128">
        <v>180000</v>
      </c>
      <c r="L23" s="128">
        <v>174177.2</v>
      </c>
      <c r="M23" s="128">
        <v>174177</v>
      </c>
      <c r="N23" s="128">
        <v>1679000</v>
      </c>
      <c r="O23" s="127">
        <f>P23+Q23+R23+S23</f>
        <v>1679000</v>
      </c>
      <c r="P23" s="128">
        <v>1153938.52</v>
      </c>
      <c r="Q23" s="128">
        <v>178878.24</v>
      </c>
      <c r="R23" s="128">
        <v>173091.72</v>
      </c>
      <c r="S23" s="128">
        <v>173091.52</v>
      </c>
      <c r="T23" s="129"/>
    </row>
    <row r="25" spans="1:20" x14ac:dyDescent="0.25">
      <c r="A25" s="394" t="s">
        <v>22</v>
      </c>
      <c r="B25" s="394"/>
      <c r="C25" s="394"/>
      <c r="D25" s="394"/>
      <c r="E25" s="394"/>
      <c r="F25" s="394"/>
      <c r="G25" s="394"/>
      <c r="H25" s="394"/>
      <c r="I25" s="394"/>
      <c r="J25" s="394"/>
      <c r="K25" s="394"/>
      <c r="L25" s="394"/>
      <c r="M25" s="394"/>
      <c r="N25" s="394"/>
      <c r="O25" s="394"/>
      <c r="P25" s="394"/>
      <c r="Q25" s="394"/>
      <c r="R25" s="394"/>
      <c r="S25" s="394"/>
      <c r="T25" s="394"/>
    </row>
    <row r="26" spans="1:20" x14ac:dyDescent="0.25">
      <c r="A26" s="394"/>
      <c r="B26" s="394"/>
      <c r="C26" s="394"/>
      <c r="D26" s="394"/>
      <c r="E26" s="394"/>
      <c r="F26" s="394"/>
      <c r="G26" s="394"/>
      <c r="H26" s="394"/>
      <c r="I26" s="394"/>
      <c r="J26" s="394"/>
      <c r="K26" s="394"/>
      <c r="L26" s="394"/>
      <c r="M26" s="394"/>
      <c r="N26" s="394"/>
      <c r="O26" s="394"/>
      <c r="P26" s="394"/>
      <c r="Q26" s="394"/>
      <c r="R26" s="394"/>
      <c r="S26" s="394"/>
      <c r="T26" s="394"/>
    </row>
    <row r="27" spans="1:20" ht="16.5" thickBot="1" x14ac:dyDescent="0.3">
      <c r="A27" s="130"/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</row>
    <row r="28" spans="1:20" ht="60" x14ac:dyDescent="0.25">
      <c r="A28" s="433" t="s">
        <v>23</v>
      </c>
      <c r="B28" s="406"/>
      <c r="C28" s="406" t="s">
        <v>24</v>
      </c>
      <c r="D28" s="406"/>
      <c r="E28" s="131"/>
      <c r="F28" s="131" t="s">
        <v>25</v>
      </c>
      <c r="G28" s="406" t="s">
        <v>26</v>
      </c>
      <c r="H28" s="406"/>
      <c r="I28" s="132" t="s">
        <v>27</v>
      </c>
    </row>
    <row r="29" spans="1:20" x14ac:dyDescent="0.25">
      <c r="A29" s="352" t="s">
        <v>28</v>
      </c>
      <c r="B29" s="353"/>
      <c r="C29" s="354">
        <f>C31+C32+C33+C34</f>
        <v>1689529.2</v>
      </c>
      <c r="D29" s="354"/>
      <c r="E29" s="86"/>
      <c r="F29" s="86">
        <f>F31+F32+F33+F34</f>
        <v>100</v>
      </c>
      <c r="G29" s="439">
        <v>1679000</v>
      </c>
      <c r="H29" s="439"/>
      <c r="I29" s="86"/>
    </row>
    <row r="30" spans="1:20" x14ac:dyDescent="0.25">
      <c r="A30" s="352" t="s">
        <v>29</v>
      </c>
      <c r="B30" s="353"/>
      <c r="C30" s="354"/>
      <c r="D30" s="354"/>
      <c r="E30" s="86"/>
      <c r="F30" s="86"/>
      <c r="G30" s="355"/>
      <c r="H30" s="355"/>
      <c r="I30" s="86"/>
    </row>
    <row r="31" spans="1:20" x14ac:dyDescent="0.25">
      <c r="A31" s="352" t="s">
        <v>30</v>
      </c>
      <c r="B31" s="353"/>
      <c r="C31" s="438">
        <v>1161175</v>
      </c>
      <c r="D31" s="438"/>
      <c r="E31" s="86"/>
      <c r="F31" s="133">
        <f>ROUND((C31/C$29*100),6)</f>
        <v>68.727726000000004</v>
      </c>
      <c r="G31" s="355">
        <f>ROUND((G$29*F31/100),2)</f>
        <v>1153938.52</v>
      </c>
      <c r="H31" s="355"/>
      <c r="I31" s="86">
        <f>C31-G31</f>
        <v>7236.4799999999814</v>
      </c>
    </row>
    <row r="32" spans="1:20" x14ac:dyDescent="0.25">
      <c r="A32" s="352" t="s">
        <v>31</v>
      </c>
      <c r="B32" s="353"/>
      <c r="C32" s="438">
        <v>180000</v>
      </c>
      <c r="D32" s="438"/>
      <c r="E32" s="86"/>
      <c r="F32" s="133">
        <f>ROUND((C32/C$29*100),6)</f>
        <v>10.653855999999999</v>
      </c>
      <c r="G32" s="355">
        <f t="shared" ref="G32:G34" si="0">ROUND((G$29*F32/100),2)</f>
        <v>178878.24</v>
      </c>
      <c r="H32" s="355"/>
      <c r="I32" s="86">
        <f t="shared" ref="I32:I33" si="1">C32-G32</f>
        <v>1121.7600000000093</v>
      </c>
    </row>
    <row r="33" spans="1:21" x14ac:dyDescent="0.25">
      <c r="A33" s="352" t="s">
        <v>32</v>
      </c>
      <c r="B33" s="353"/>
      <c r="C33" s="438">
        <v>174177.2</v>
      </c>
      <c r="D33" s="438"/>
      <c r="E33" s="86"/>
      <c r="F33" s="133">
        <f>ROUND((C33/C$29*100),6)</f>
        <v>10.309215</v>
      </c>
      <c r="G33" s="355">
        <f t="shared" si="0"/>
        <v>173091.72</v>
      </c>
      <c r="H33" s="355"/>
      <c r="I33" s="86">
        <f t="shared" si="1"/>
        <v>1085.4800000000105</v>
      </c>
    </row>
    <row r="34" spans="1:21" ht="15.75" thickBot="1" x14ac:dyDescent="0.3">
      <c r="A34" s="429" t="s">
        <v>33</v>
      </c>
      <c r="B34" s="430"/>
      <c r="C34" s="431">
        <v>174177</v>
      </c>
      <c r="D34" s="431"/>
      <c r="E34" s="134"/>
      <c r="F34" s="133">
        <f>ROUND((C34/C$29*100),6)</f>
        <v>10.309203</v>
      </c>
      <c r="G34" s="355">
        <f t="shared" si="0"/>
        <v>173091.52</v>
      </c>
      <c r="H34" s="355"/>
      <c r="I34" s="86">
        <f>C34-G34</f>
        <v>1085.4800000000105</v>
      </c>
    </row>
    <row r="36" spans="1:21" ht="15.75" x14ac:dyDescent="0.25">
      <c r="A36" s="432" t="s">
        <v>34</v>
      </c>
      <c r="B36" s="432"/>
      <c r="C36" s="432"/>
    </row>
    <row r="37" spans="1:21" x14ac:dyDescent="0.25">
      <c r="A37" s="394" t="s">
        <v>35</v>
      </c>
      <c r="B37" s="394"/>
      <c r="C37" s="394"/>
      <c r="D37" s="394"/>
      <c r="E37" s="394"/>
      <c r="F37" s="394"/>
      <c r="G37" s="394"/>
      <c r="H37" s="394"/>
      <c r="I37" s="394"/>
      <c r="J37" s="394"/>
      <c r="K37" s="394"/>
      <c r="L37" s="394"/>
      <c r="M37" s="394"/>
      <c r="N37" s="394"/>
      <c r="O37" s="394"/>
      <c r="P37" s="394"/>
      <c r="Q37" s="394"/>
      <c r="R37" s="394"/>
      <c r="S37" s="394"/>
      <c r="T37" s="394"/>
    </row>
    <row r="38" spans="1:21" ht="15.75" thickBot="1" x14ac:dyDescent="0.3">
      <c r="A38" s="394"/>
      <c r="B38" s="394"/>
      <c r="C38" s="394"/>
      <c r="D38" s="394"/>
      <c r="E38" s="394"/>
      <c r="F38" s="394"/>
      <c r="G38" s="394"/>
      <c r="H38" s="394"/>
      <c r="I38" s="394"/>
      <c r="J38" s="394"/>
      <c r="K38" s="394"/>
      <c r="L38" s="394"/>
      <c r="M38" s="394"/>
      <c r="N38" s="394"/>
      <c r="O38" s="394"/>
      <c r="P38" s="394"/>
      <c r="Q38" s="394"/>
      <c r="R38" s="394"/>
      <c r="S38" s="394"/>
      <c r="T38" s="394"/>
    </row>
    <row r="39" spans="1:21" x14ac:dyDescent="0.25">
      <c r="A39" s="433" t="s">
        <v>36</v>
      </c>
      <c r="B39" s="406"/>
      <c r="C39" s="406" t="s">
        <v>37</v>
      </c>
      <c r="D39" s="406"/>
      <c r="E39" s="406"/>
      <c r="F39" s="406"/>
      <c r="G39" s="406" t="s">
        <v>38</v>
      </c>
      <c r="H39" s="407" t="s">
        <v>39</v>
      </c>
      <c r="I39" s="406" t="s">
        <v>40</v>
      </c>
      <c r="J39" s="437"/>
      <c r="K39" s="420"/>
      <c r="L39" s="135"/>
    </row>
    <row r="40" spans="1:21" x14ac:dyDescent="0.25">
      <c r="A40" s="434"/>
      <c r="B40" s="435"/>
      <c r="C40" s="435"/>
      <c r="D40" s="435"/>
      <c r="E40" s="435"/>
      <c r="F40" s="435"/>
      <c r="G40" s="435"/>
      <c r="H40" s="436"/>
      <c r="I40" s="136"/>
      <c r="J40" s="137"/>
      <c r="K40" s="420"/>
      <c r="L40" s="135"/>
    </row>
    <row r="41" spans="1:21" x14ac:dyDescent="0.25">
      <c r="A41" s="352" t="s">
        <v>41</v>
      </c>
      <c r="B41" s="353"/>
      <c r="C41" s="421">
        <f>C43+C44</f>
        <v>240028.84</v>
      </c>
      <c r="D41" s="422"/>
      <c r="E41" s="422"/>
      <c r="F41" s="423"/>
      <c r="G41" s="138">
        <f>G43+G44</f>
        <v>240028.97</v>
      </c>
      <c r="H41" s="139">
        <f>H43+H44</f>
        <v>-0.13000000000465661</v>
      </c>
      <c r="I41" s="424"/>
      <c r="J41" s="425"/>
    </row>
    <row r="42" spans="1:21" ht="15.75" x14ac:dyDescent="0.25">
      <c r="A42" s="426" t="s">
        <v>29</v>
      </c>
      <c r="B42" s="427"/>
      <c r="C42" s="428"/>
      <c r="D42" s="428"/>
      <c r="E42" s="428"/>
      <c r="F42" s="428"/>
      <c r="G42" s="138"/>
      <c r="H42" s="139"/>
      <c r="I42" s="424"/>
      <c r="J42" s="425"/>
    </row>
    <row r="43" spans="1:21" ht="15.75" x14ac:dyDescent="0.25">
      <c r="A43" s="412" t="s">
        <v>42</v>
      </c>
      <c r="B43" s="413"/>
      <c r="C43" s="414">
        <v>120021.12</v>
      </c>
      <c r="D43" s="414"/>
      <c r="E43" s="414"/>
      <c r="F43" s="414"/>
      <c r="G43" s="140">
        <v>120028.97</v>
      </c>
      <c r="H43" s="139">
        <f>C43-G43</f>
        <v>-7.8500000000058208</v>
      </c>
      <c r="I43" s="415" t="s">
        <v>201</v>
      </c>
      <c r="J43" s="416"/>
    </row>
    <row r="44" spans="1:21" ht="16.5" thickBot="1" x14ac:dyDescent="0.3">
      <c r="A44" s="417" t="s">
        <v>43</v>
      </c>
      <c r="B44" s="418"/>
      <c r="C44" s="419">
        <v>120007.72</v>
      </c>
      <c r="D44" s="419"/>
      <c r="E44" s="419"/>
      <c r="F44" s="419"/>
      <c r="G44" s="141">
        <v>120000</v>
      </c>
      <c r="H44" s="142">
        <f>C44-G44</f>
        <v>7.7200000000011642</v>
      </c>
      <c r="I44" s="415" t="s">
        <v>201</v>
      </c>
      <c r="J44" s="416"/>
    </row>
    <row r="46" spans="1:21" ht="15.75" x14ac:dyDescent="0.25">
      <c r="A46" s="394" t="s">
        <v>44</v>
      </c>
      <c r="B46" s="394"/>
      <c r="C46" s="394"/>
      <c r="D46" s="394"/>
      <c r="E46" s="394"/>
      <c r="F46" s="394"/>
      <c r="G46" s="394"/>
      <c r="H46" s="394"/>
      <c r="I46" s="394"/>
      <c r="J46" s="394"/>
      <c r="K46" s="394"/>
      <c r="L46" s="394"/>
      <c r="M46" s="394"/>
      <c r="N46" s="394"/>
      <c r="O46" s="394"/>
      <c r="P46" s="394"/>
      <c r="Q46" s="394"/>
      <c r="R46" s="394"/>
      <c r="S46" s="394"/>
      <c r="T46" s="394"/>
      <c r="U46" s="130"/>
    </row>
    <row r="48" spans="1:21" x14ac:dyDescent="0.25">
      <c r="A48" s="143" t="s">
        <v>45</v>
      </c>
      <c r="C48" s="410" t="s">
        <v>215</v>
      </c>
      <c r="D48" s="410"/>
      <c r="E48" s="410"/>
      <c r="F48" s="410"/>
      <c r="G48" s="410"/>
      <c r="H48" s="410"/>
      <c r="I48" s="410"/>
      <c r="J48" s="410"/>
      <c r="K48" s="410"/>
      <c r="L48" s="410"/>
      <c r="M48" s="410"/>
      <c r="N48" s="410"/>
      <c r="O48" s="410"/>
      <c r="P48" s="410"/>
      <c r="Q48" s="410"/>
      <c r="R48" s="410"/>
      <c r="S48" s="410"/>
      <c r="T48" s="410"/>
    </row>
    <row r="49" spans="1:20" ht="15.75" x14ac:dyDescent="0.25">
      <c r="A49" s="317"/>
      <c r="B49" s="317"/>
      <c r="C49" s="317"/>
      <c r="D49" s="317"/>
      <c r="E49" s="317"/>
      <c r="F49" s="317"/>
      <c r="G49" s="317"/>
      <c r="H49" s="317"/>
      <c r="I49" s="317"/>
    </row>
    <row r="50" spans="1:20" x14ac:dyDescent="0.25">
      <c r="A50" s="411" t="s">
        <v>47</v>
      </c>
      <c r="B50" s="411"/>
      <c r="C50" s="410" t="s">
        <v>216</v>
      </c>
      <c r="D50" s="410"/>
      <c r="E50" s="410"/>
      <c r="F50" s="410"/>
      <c r="G50" s="410"/>
      <c r="H50" s="410"/>
      <c r="I50" s="410"/>
      <c r="J50" s="410"/>
      <c r="K50" s="410"/>
      <c r="L50" s="410"/>
      <c r="M50" s="410"/>
      <c r="N50" s="410"/>
      <c r="O50" s="410"/>
      <c r="P50" s="410"/>
      <c r="Q50" s="410"/>
      <c r="R50" s="410"/>
      <c r="S50" s="410"/>
      <c r="T50" s="410"/>
    </row>
    <row r="51" spans="1:20" ht="15.75" x14ac:dyDescent="0.25">
      <c r="A51" s="392"/>
      <c r="B51" s="392"/>
      <c r="C51" s="392"/>
      <c r="D51" s="392"/>
      <c r="E51" s="392"/>
      <c r="F51" s="392"/>
      <c r="G51" s="392"/>
      <c r="H51" s="392"/>
      <c r="I51" s="392"/>
    </row>
    <row r="53" spans="1:20" ht="15.75" x14ac:dyDescent="0.25">
      <c r="A53" s="394" t="s">
        <v>49</v>
      </c>
      <c r="B53" s="393"/>
      <c r="C53" s="393"/>
      <c r="D53" s="393"/>
      <c r="E53" s="393"/>
      <c r="F53" s="393"/>
      <c r="G53" s="393"/>
      <c r="H53" s="393"/>
      <c r="I53" s="393"/>
      <c r="J53" s="393"/>
      <c r="K53" s="393"/>
      <c r="L53" s="393"/>
      <c r="M53" s="393"/>
      <c r="N53" s="393"/>
      <c r="O53" s="393"/>
      <c r="P53" s="393"/>
      <c r="Q53" s="393"/>
      <c r="R53" s="393"/>
      <c r="S53" s="393"/>
      <c r="T53" s="393"/>
    </row>
    <row r="54" spans="1:20" ht="15.75" thickBot="1" x14ac:dyDescent="0.3"/>
    <row r="55" spans="1:20" ht="30" x14ac:dyDescent="0.25">
      <c r="A55" s="144" t="s">
        <v>7</v>
      </c>
      <c r="B55" s="131" t="s">
        <v>50</v>
      </c>
      <c r="C55" s="406" t="s">
        <v>51</v>
      </c>
      <c r="D55" s="406"/>
      <c r="E55" s="145"/>
      <c r="F55" s="406" t="s">
        <v>52</v>
      </c>
      <c r="G55" s="406"/>
      <c r="H55" s="131" t="s">
        <v>53</v>
      </c>
      <c r="I55" s="407" t="s">
        <v>39</v>
      </c>
      <c r="J55" s="408"/>
      <c r="K55" s="146" t="s">
        <v>40</v>
      </c>
    </row>
    <row r="56" spans="1:20" ht="45" x14ac:dyDescent="0.25">
      <c r="A56" s="147">
        <v>1</v>
      </c>
      <c r="B56" s="148" t="s">
        <v>54</v>
      </c>
      <c r="C56" s="396"/>
      <c r="D56" s="396"/>
      <c r="E56" s="149"/>
      <c r="F56" s="396"/>
      <c r="G56" s="396"/>
      <c r="H56" s="149"/>
      <c r="I56" s="409">
        <f>F56-H56</f>
        <v>0</v>
      </c>
      <c r="J56" s="409"/>
      <c r="K56" s="150"/>
    </row>
    <row r="57" spans="1:20" ht="60" x14ac:dyDescent="0.25">
      <c r="A57" s="147">
        <v>2</v>
      </c>
      <c r="B57" s="148" t="s">
        <v>55</v>
      </c>
      <c r="C57" s="404" t="s">
        <v>217</v>
      </c>
      <c r="D57" s="405"/>
      <c r="E57" s="149"/>
      <c r="F57" s="397">
        <v>1689529.2</v>
      </c>
      <c r="G57" s="397"/>
      <c r="H57" s="151">
        <v>1679000</v>
      </c>
      <c r="I57" s="398">
        <f t="shared" ref="I57:I61" si="2">F57-H57</f>
        <v>10529.199999999953</v>
      </c>
      <c r="J57" s="398"/>
      <c r="K57" s="150"/>
    </row>
    <row r="58" spans="1:20" ht="90" x14ac:dyDescent="0.25">
      <c r="A58" s="147">
        <v>3</v>
      </c>
      <c r="B58" s="148" t="s">
        <v>58</v>
      </c>
      <c r="C58" s="396"/>
      <c r="D58" s="396"/>
      <c r="E58" s="149"/>
      <c r="F58" s="397"/>
      <c r="G58" s="397"/>
      <c r="H58" s="151"/>
      <c r="I58" s="398">
        <f t="shared" si="2"/>
        <v>0</v>
      </c>
      <c r="J58" s="398"/>
      <c r="K58" s="150"/>
    </row>
    <row r="59" spans="1:20" ht="90" x14ac:dyDescent="0.25">
      <c r="A59" s="147">
        <v>4</v>
      </c>
      <c r="B59" s="148" t="s">
        <v>59</v>
      </c>
      <c r="C59" s="396"/>
      <c r="D59" s="396"/>
      <c r="E59" s="149"/>
      <c r="F59" s="397"/>
      <c r="G59" s="397"/>
      <c r="H59" s="151"/>
      <c r="I59" s="398">
        <f t="shared" si="2"/>
        <v>0</v>
      </c>
      <c r="J59" s="398"/>
      <c r="K59" s="150"/>
      <c r="M59" s="152"/>
      <c r="N59" s="152"/>
    </row>
    <row r="60" spans="1:20" ht="30" x14ac:dyDescent="0.25">
      <c r="A60" s="147">
        <v>5</v>
      </c>
      <c r="B60" s="148" t="s">
        <v>60</v>
      </c>
      <c r="C60" s="396"/>
      <c r="D60" s="396"/>
      <c r="E60" s="149"/>
      <c r="F60" s="397"/>
      <c r="G60" s="397"/>
      <c r="H60" s="151"/>
      <c r="I60" s="398">
        <f t="shared" si="2"/>
        <v>0</v>
      </c>
      <c r="J60" s="398"/>
      <c r="K60" s="150"/>
    </row>
    <row r="61" spans="1:20" ht="15.75" x14ac:dyDescent="0.25">
      <c r="A61" s="147">
        <v>6</v>
      </c>
      <c r="B61" s="148" t="s">
        <v>61</v>
      </c>
      <c r="C61" s="396"/>
      <c r="D61" s="396"/>
      <c r="E61" s="149"/>
      <c r="F61" s="397"/>
      <c r="G61" s="397"/>
      <c r="H61" s="151"/>
      <c r="I61" s="398">
        <f t="shared" si="2"/>
        <v>0</v>
      </c>
      <c r="J61" s="398"/>
      <c r="K61" s="150"/>
    </row>
    <row r="62" spans="1:20" ht="16.5" thickBot="1" x14ac:dyDescent="0.3">
      <c r="A62" s="153"/>
      <c r="B62" s="154" t="s">
        <v>62</v>
      </c>
      <c r="C62" s="399"/>
      <c r="D62" s="399"/>
      <c r="E62" s="399"/>
      <c r="F62" s="400">
        <f>SUM(F56:F61)</f>
        <v>1689529.2</v>
      </c>
      <c r="G62" s="401"/>
      <c r="H62" s="155">
        <f>SUM(H56:H61)</f>
        <v>1679000</v>
      </c>
      <c r="I62" s="402">
        <f>SUM(I56:J61)</f>
        <v>10529.199999999953</v>
      </c>
      <c r="J62" s="403"/>
      <c r="K62" s="156"/>
    </row>
    <row r="64" spans="1:20" x14ac:dyDescent="0.25">
      <c r="A64" s="394" t="s">
        <v>63</v>
      </c>
      <c r="B64" s="394"/>
      <c r="C64" s="394"/>
      <c r="D64" s="394"/>
      <c r="E64" s="394"/>
      <c r="F64" s="394"/>
      <c r="G64" s="394"/>
      <c r="H64" s="394"/>
      <c r="I64" s="394"/>
      <c r="J64" s="394"/>
      <c r="K64" s="394"/>
      <c r="L64" s="394"/>
      <c r="M64" s="394"/>
      <c r="N64" s="394"/>
      <c r="O64" s="394"/>
      <c r="P64" s="394"/>
      <c r="Q64" s="394"/>
      <c r="R64" s="394"/>
      <c r="S64" s="394"/>
      <c r="T64" s="394"/>
    </row>
    <row r="65" spans="1:20" x14ac:dyDescent="0.25">
      <c r="A65" s="394"/>
      <c r="B65" s="394"/>
      <c r="C65" s="394"/>
      <c r="D65" s="394"/>
      <c r="E65" s="394"/>
      <c r="F65" s="394"/>
      <c r="G65" s="394"/>
      <c r="H65" s="394"/>
      <c r="I65" s="394"/>
      <c r="J65" s="394"/>
      <c r="K65" s="394"/>
      <c r="L65" s="394"/>
      <c r="M65" s="394"/>
      <c r="N65" s="394"/>
      <c r="O65" s="394"/>
      <c r="P65" s="394"/>
      <c r="Q65" s="394"/>
      <c r="R65" s="394"/>
      <c r="S65" s="394"/>
      <c r="T65" s="394"/>
    </row>
    <row r="66" spans="1:20" x14ac:dyDescent="0.25">
      <c r="A66" s="394"/>
      <c r="B66" s="394"/>
      <c r="C66" s="394"/>
      <c r="D66" s="394"/>
      <c r="E66" s="394"/>
      <c r="F66" s="394"/>
      <c r="G66" s="394"/>
      <c r="H66" s="394"/>
      <c r="I66" s="394"/>
      <c r="J66" s="394"/>
      <c r="K66" s="394"/>
      <c r="L66" s="394"/>
      <c r="M66" s="394"/>
      <c r="N66" s="394"/>
      <c r="O66" s="394"/>
      <c r="P66" s="394"/>
      <c r="Q66" s="394"/>
      <c r="R66" s="394"/>
      <c r="S66" s="394"/>
      <c r="T66" s="394"/>
    </row>
    <row r="67" spans="1:20" x14ac:dyDescent="0.25">
      <c r="A67" s="394"/>
      <c r="B67" s="394"/>
      <c r="C67" s="394"/>
      <c r="D67" s="394"/>
      <c r="E67" s="394"/>
      <c r="F67" s="394"/>
      <c r="G67" s="394"/>
      <c r="H67" s="394"/>
      <c r="I67" s="394"/>
      <c r="J67" s="394"/>
      <c r="K67" s="394"/>
      <c r="L67" s="394"/>
      <c r="M67" s="394"/>
      <c r="N67" s="394"/>
      <c r="O67" s="394"/>
      <c r="P67" s="394"/>
      <c r="Q67" s="394"/>
      <c r="R67" s="394"/>
      <c r="S67" s="394"/>
      <c r="T67" s="394"/>
    </row>
    <row r="68" spans="1:20" ht="15.75" x14ac:dyDescent="0.25">
      <c r="A68" s="394" t="s">
        <v>64</v>
      </c>
      <c r="B68" s="394"/>
      <c r="C68" s="394"/>
      <c r="D68" s="394"/>
      <c r="E68" s="394"/>
      <c r="F68" s="394"/>
      <c r="G68" s="394"/>
      <c r="H68" s="394"/>
      <c r="I68" s="394"/>
      <c r="J68" s="394"/>
      <c r="K68" s="394"/>
      <c r="L68" s="394"/>
      <c r="M68" s="394"/>
      <c r="N68" s="394"/>
      <c r="O68" s="394"/>
      <c r="P68" s="394"/>
      <c r="Q68" s="394"/>
      <c r="R68" s="394"/>
      <c r="S68" s="394"/>
      <c r="T68" s="394"/>
    </row>
    <row r="69" spans="1:20" ht="15.75" x14ac:dyDescent="0.25">
      <c r="A69" s="391" t="s">
        <v>65</v>
      </c>
      <c r="B69" s="391"/>
      <c r="C69" s="391"/>
      <c r="D69" s="391"/>
      <c r="E69" s="391"/>
      <c r="F69" s="391"/>
      <c r="G69" s="392" t="s">
        <v>218</v>
      </c>
      <c r="H69" s="392"/>
      <c r="I69" s="392"/>
      <c r="J69" s="392"/>
      <c r="K69" s="392"/>
      <c r="L69" s="392"/>
      <c r="M69" s="392"/>
      <c r="N69" s="392"/>
      <c r="O69" s="392"/>
      <c r="P69" s="392"/>
      <c r="Q69" s="392"/>
      <c r="R69" s="392"/>
      <c r="S69" s="392"/>
      <c r="T69" s="392"/>
    </row>
    <row r="70" spans="1:20" ht="27.75" customHeight="1" x14ac:dyDescent="0.25">
      <c r="A70" s="394" t="s">
        <v>67</v>
      </c>
      <c r="B70" s="394"/>
      <c r="C70" s="394"/>
      <c r="D70" s="394"/>
      <c r="E70" s="394"/>
      <c r="F70" s="394"/>
      <c r="G70" s="394"/>
      <c r="H70" s="394"/>
      <c r="I70" s="394"/>
      <c r="J70" s="394"/>
      <c r="K70" s="394"/>
      <c r="L70" s="395"/>
      <c r="M70" s="395"/>
      <c r="N70" s="395"/>
      <c r="O70" s="395"/>
      <c r="P70" s="395"/>
      <c r="Q70" s="395"/>
      <c r="R70" s="395"/>
      <c r="S70" s="395"/>
      <c r="T70" s="395"/>
    </row>
    <row r="71" spans="1:20" ht="15.75" x14ac:dyDescent="0.25">
      <c r="A71" s="157"/>
    </row>
    <row r="72" spans="1:20" ht="15.75" x14ac:dyDescent="0.25">
      <c r="A72" s="157" t="s">
        <v>69</v>
      </c>
    </row>
    <row r="73" spans="1:20" ht="15.75" x14ac:dyDescent="0.25">
      <c r="A73" s="391" t="s">
        <v>70</v>
      </c>
      <c r="B73" s="391"/>
      <c r="C73" s="391"/>
      <c r="D73" s="391"/>
      <c r="E73" s="391"/>
      <c r="F73" s="391"/>
      <c r="G73" s="391"/>
      <c r="H73" s="391"/>
      <c r="I73" s="391"/>
      <c r="J73" s="391"/>
      <c r="K73" s="391"/>
      <c r="L73" s="391"/>
      <c r="M73" s="391"/>
      <c r="N73" s="391"/>
      <c r="O73" s="391"/>
      <c r="P73" s="391"/>
      <c r="Q73" s="392" t="s">
        <v>219</v>
      </c>
      <c r="R73" s="392"/>
      <c r="S73" s="392"/>
      <c r="T73" s="392"/>
    </row>
    <row r="74" spans="1:20" ht="15.75" x14ac:dyDescent="0.25">
      <c r="A74" s="391" t="s">
        <v>208</v>
      </c>
      <c r="B74" s="391"/>
      <c r="C74" s="391"/>
      <c r="D74" s="392" t="s">
        <v>220</v>
      </c>
      <c r="E74" s="392"/>
      <c r="F74" s="392"/>
      <c r="G74" s="392"/>
      <c r="H74" s="158"/>
      <c r="I74" s="158"/>
      <c r="J74" s="158"/>
      <c r="K74" s="158"/>
      <c r="L74" s="158"/>
      <c r="M74" s="158"/>
      <c r="N74" s="158"/>
      <c r="O74" s="158"/>
    </row>
    <row r="75" spans="1:20" ht="15.75" x14ac:dyDescent="0.25">
      <c r="A75" s="157"/>
    </row>
    <row r="76" spans="1:20" ht="15.75" x14ac:dyDescent="0.25">
      <c r="A76" s="393" t="s">
        <v>74</v>
      </c>
      <c r="B76" s="393"/>
      <c r="C76" s="393"/>
      <c r="D76" s="393"/>
      <c r="E76" s="393"/>
      <c r="F76" s="393"/>
      <c r="G76" s="393"/>
      <c r="H76" s="393"/>
      <c r="I76" s="393"/>
      <c r="J76" s="393"/>
      <c r="K76" s="393"/>
      <c r="L76" s="393"/>
      <c r="M76" s="393"/>
      <c r="N76" s="393"/>
      <c r="O76" s="393"/>
      <c r="P76" s="393"/>
      <c r="Q76" s="393"/>
      <c r="R76" s="393"/>
      <c r="S76" s="393"/>
      <c r="T76" s="393"/>
    </row>
    <row r="78" spans="1:20" ht="15.75" x14ac:dyDescent="0.25">
      <c r="A78" s="387" t="s">
        <v>222</v>
      </c>
      <c r="B78" s="387"/>
      <c r="C78" s="387"/>
      <c r="D78" s="387"/>
      <c r="E78" s="387"/>
      <c r="F78" s="387"/>
      <c r="G78" s="387"/>
      <c r="H78" s="387"/>
      <c r="I78" s="387"/>
      <c r="J78" s="387"/>
      <c r="K78" s="387"/>
      <c r="L78" s="387"/>
      <c r="M78" s="387"/>
      <c r="N78" s="387"/>
      <c r="O78" s="387"/>
      <c r="P78" s="387"/>
      <c r="Q78" s="387"/>
      <c r="R78" s="387"/>
      <c r="S78" s="387"/>
      <c r="T78" s="387"/>
    </row>
    <row r="79" spans="1:20" ht="15.75" x14ac:dyDescent="0.25">
      <c r="C79" s="159" t="s">
        <v>76</v>
      </c>
      <c r="D79" s="160" t="s">
        <v>221</v>
      </c>
      <c r="G79" s="386" t="s">
        <v>78</v>
      </c>
      <c r="H79" s="386"/>
      <c r="I79" s="161"/>
      <c r="J79" s="161"/>
    </row>
    <row r="81" spans="1:21" ht="15.75" x14ac:dyDescent="0.25">
      <c r="A81" s="387" t="s">
        <v>223</v>
      </c>
      <c r="B81" s="387"/>
      <c r="C81" s="387"/>
      <c r="D81" s="387"/>
      <c r="E81" s="387"/>
      <c r="F81" s="387"/>
      <c r="G81" s="387"/>
      <c r="H81" s="387"/>
      <c r="I81" s="387"/>
      <c r="J81" s="387"/>
      <c r="K81" s="387"/>
      <c r="L81" s="387"/>
      <c r="M81" s="387"/>
      <c r="N81" s="387"/>
      <c r="O81" s="387"/>
      <c r="P81" s="387"/>
      <c r="Q81" s="387"/>
      <c r="R81" s="387"/>
      <c r="S81" s="387"/>
      <c r="T81" s="387"/>
    </row>
    <row r="82" spans="1:21" ht="15.75" x14ac:dyDescent="0.25">
      <c r="C82" s="159" t="s">
        <v>76</v>
      </c>
      <c r="D82" s="160" t="s">
        <v>221</v>
      </c>
      <c r="G82" s="386" t="s">
        <v>78</v>
      </c>
      <c r="H82" s="386"/>
      <c r="I82" s="161"/>
      <c r="J82" s="161"/>
    </row>
    <row r="84" spans="1:21" ht="15.75" x14ac:dyDescent="0.25">
      <c r="A84" s="162" t="s">
        <v>82</v>
      </c>
    </row>
    <row r="85" spans="1:21" ht="15.75" x14ac:dyDescent="0.25">
      <c r="A85" s="157"/>
      <c r="G85" s="122"/>
    </row>
    <row r="86" spans="1:21" ht="15.75" x14ac:dyDescent="0.25">
      <c r="A86" s="157" t="s">
        <v>83</v>
      </c>
      <c r="B86" s="388">
        <v>45300</v>
      </c>
      <c r="C86" s="389"/>
    </row>
    <row r="88" spans="1:21" ht="15.75" x14ac:dyDescent="0.25">
      <c r="A88" s="387" t="s">
        <v>224</v>
      </c>
      <c r="B88" s="387"/>
      <c r="C88" s="387"/>
      <c r="D88" s="387"/>
      <c r="E88" s="387"/>
      <c r="F88" s="387"/>
      <c r="G88" s="387"/>
      <c r="H88" s="387"/>
      <c r="I88" s="387"/>
      <c r="J88" s="387"/>
      <c r="K88" s="387"/>
      <c r="L88" s="387"/>
      <c r="M88" s="387"/>
      <c r="N88" s="387"/>
      <c r="O88" s="387"/>
      <c r="P88" s="387"/>
      <c r="Q88" s="387"/>
      <c r="R88" s="387"/>
      <c r="S88" s="387"/>
      <c r="T88" s="387"/>
    </row>
    <row r="89" spans="1:21" ht="15.75" x14ac:dyDescent="0.25">
      <c r="C89" s="159" t="s">
        <v>76</v>
      </c>
      <c r="D89" s="160" t="s">
        <v>221</v>
      </c>
      <c r="G89" s="390" t="s">
        <v>78</v>
      </c>
      <c r="H89" s="390"/>
      <c r="I89" s="152"/>
      <c r="J89" s="390" t="s">
        <v>85</v>
      </c>
      <c r="K89" s="390"/>
      <c r="L89" s="161"/>
      <c r="M89" s="161"/>
      <c r="N89" s="161"/>
    </row>
    <row r="91" spans="1:21" ht="15.75" x14ac:dyDescent="0.25">
      <c r="A91" s="382" t="s">
        <v>86</v>
      </c>
      <c r="B91" s="382"/>
      <c r="C91" s="382"/>
      <c r="D91" s="382"/>
      <c r="E91" s="382"/>
      <c r="F91" s="382"/>
      <c r="G91" s="382"/>
      <c r="H91" s="382"/>
      <c r="I91" s="382"/>
      <c r="J91" s="382"/>
      <c r="K91" s="382"/>
      <c r="L91" s="382"/>
      <c r="M91" s="382"/>
      <c r="N91" s="382"/>
      <c r="O91" s="382"/>
      <c r="P91" s="382"/>
      <c r="Q91" s="382"/>
      <c r="R91" s="382"/>
      <c r="S91" s="382"/>
      <c r="T91" s="382"/>
    </row>
    <row r="92" spans="1:21" x14ac:dyDescent="0.25">
      <c r="A92" s="383" t="s">
        <v>87</v>
      </c>
      <c r="B92" s="383"/>
      <c r="C92" s="383"/>
      <c r="D92" s="383"/>
      <c r="E92" s="383"/>
      <c r="F92" s="383"/>
      <c r="G92" s="383"/>
      <c r="H92" s="383"/>
      <c r="I92" s="383"/>
      <c r="J92" s="383"/>
      <c r="K92" s="383"/>
      <c r="L92" s="383"/>
      <c r="M92" s="383"/>
      <c r="N92" s="383"/>
      <c r="O92" s="383"/>
      <c r="P92" s="383"/>
      <c r="Q92" s="383"/>
      <c r="R92" s="383"/>
      <c r="S92" s="383"/>
      <c r="T92" s="383"/>
    </row>
    <row r="93" spans="1:21" x14ac:dyDescent="0.25">
      <c r="A93" s="384" t="s">
        <v>88</v>
      </c>
      <c r="B93" s="385"/>
      <c r="C93" s="385"/>
      <c r="D93" s="385"/>
      <c r="E93" s="385"/>
      <c r="F93" s="385"/>
      <c r="G93" s="385"/>
      <c r="H93" s="385"/>
      <c r="I93" s="385"/>
      <c r="J93" s="385"/>
      <c r="K93" s="385"/>
      <c r="L93" s="385"/>
      <c r="M93" s="385"/>
      <c r="N93" s="385"/>
      <c r="O93" s="385"/>
      <c r="P93" s="385"/>
      <c r="Q93" s="385"/>
      <c r="R93" s="385"/>
      <c r="S93" s="385"/>
      <c r="T93" s="385"/>
      <c r="U93" s="163"/>
    </row>
    <row r="101" spans="6:6" x14ac:dyDescent="0.25">
      <c r="F101" s="120" t="s">
        <v>76</v>
      </c>
    </row>
  </sheetData>
  <mergeCells count="116">
    <mergeCell ref="P1:T7"/>
    <mergeCell ref="A9:T11"/>
    <mergeCell ref="A13:C13"/>
    <mergeCell ref="D13:G13"/>
    <mergeCell ref="A14:G14"/>
    <mergeCell ref="H14:T14"/>
    <mergeCell ref="P21:S21"/>
    <mergeCell ref="T21:T22"/>
    <mergeCell ref="A25:T26"/>
    <mergeCell ref="A16:C16"/>
    <mergeCell ref="A17:T17"/>
    <mergeCell ref="A18:A22"/>
    <mergeCell ref="B18:B22"/>
    <mergeCell ref="C18:H20"/>
    <mergeCell ref="I18:M20"/>
    <mergeCell ref="N18:N22"/>
    <mergeCell ref="O18:S20"/>
    <mergeCell ref="T18:T20"/>
    <mergeCell ref="C21:C22"/>
    <mergeCell ref="A28:B28"/>
    <mergeCell ref="C28:D28"/>
    <mergeCell ref="G28:H28"/>
    <mergeCell ref="A29:B29"/>
    <mergeCell ref="C29:D29"/>
    <mergeCell ref="G29:H29"/>
    <mergeCell ref="D21:H21"/>
    <mergeCell ref="J21:M21"/>
    <mergeCell ref="O21:O22"/>
    <mergeCell ref="A32:B32"/>
    <mergeCell ref="C32:D32"/>
    <mergeCell ref="G32:H32"/>
    <mergeCell ref="A33:B33"/>
    <mergeCell ref="C33:D33"/>
    <mergeCell ref="G33:H33"/>
    <mergeCell ref="A30:B30"/>
    <mergeCell ref="C30:D30"/>
    <mergeCell ref="G30:H30"/>
    <mergeCell ref="A31:B31"/>
    <mergeCell ref="C31:D31"/>
    <mergeCell ref="G31:H31"/>
    <mergeCell ref="K39:K40"/>
    <mergeCell ref="A41:B41"/>
    <mergeCell ref="C41:F41"/>
    <mergeCell ref="I41:J41"/>
    <mergeCell ref="A42:B42"/>
    <mergeCell ref="C42:F42"/>
    <mergeCell ref="I42:J42"/>
    <mergeCell ref="A34:B34"/>
    <mergeCell ref="C34:D34"/>
    <mergeCell ref="G34:H34"/>
    <mergeCell ref="A36:C36"/>
    <mergeCell ref="A37:T38"/>
    <mergeCell ref="A39:B40"/>
    <mergeCell ref="C39:F40"/>
    <mergeCell ref="G39:G40"/>
    <mergeCell ref="H39:H40"/>
    <mergeCell ref="I39:J39"/>
    <mergeCell ref="A46:T46"/>
    <mergeCell ref="C48:T48"/>
    <mergeCell ref="A49:I49"/>
    <mergeCell ref="A50:B50"/>
    <mergeCell ref="C50:T50"/>
    <mergeCell ref="A51:I51"/>
    <mergeCell ref="A43:B43"/>
    <mergeCell ref="C43:F43"/>
    <mergeCell ref="I43:J43"/>
    <mergeCell ref="A44:B44"/>
    <mergeCell ref="C44:F44"/>
    <mergeCell ref="I44:J44"/>
    <mergeCell ref="C57:D57"/>
    <mergeCell ref="F57:G57"/>
    <mergeCell ref="I57:J57"/>
    <mergeCell ref="C58:D58"/>
    <mergeCell ref="F58:G58"/>
    <mergeCell ref="I58:J58"/>
    <mergeCell ref="A53:T53"/>
    <mergeCell ref="C55:D55"/>
    <mergeCell ref="F55:G55"/>
    <mergeCell ref="I55:J55"/>
    <mergeCell ref="C56:D56"/>
    <mergeCell ref="F56:G56"/>
    <mergeCell ref="I56:J56"/>
    <mergeCell ref="C61:D61"/>
    <mergeCell ref="F61:G61"/>
    <mergeCell ref="I61:J61"/>
    <mergeCell ref="C62:E62"/>
    <mergeCell ref="F62:G62"/>
    <mergeCell ref="I62:J62"/>
    <mergeCell ref="C59:D59"/>
    <mergeCell ref="F59:G59"/>
    <mergeCell ref="I59:J59"/>
    <mergeCell ref="C60:D60"/>
    <mergeCell ref="F60:G60"/>
    <mergeCell ref="I60:J60"/>
    <mergeCell ref="A73:P73"/>
    <mergeCell ref="Q73:T73"/>
    <mergeCell ref="A74:C74"/>
    <mergeCell ref="D74:G74"/>
    <mergeCell ref="A76:T76"/>
    <mergeCell ref="A78:T78"/>
    <mergeCell ref="A64:T67"/>
    <mergeCell ref="A68:T68"/>
    <mergeCell ref="A69:F69"/>
    <mergeCell ref="G69:T69"/>
    <mergeCell ref="A70:K70"/>
    <mergeCell ref="L70:T70"/>
    <mergeCell ref="A91:T91"/>
    <mergeCell ref="A92:T92"/>
    <mergeCell ref="A93:T93"/>
    <mergeCell ref="G79:H79"/>
    <mergeCell ref="A81:T81"/>
    <mergeCell ref="G82:H82"/>
    <mergeCell ref="B86:C86"/>
    <mergeCell ref="A88:T88"/>
    <mergeCell ref="G89:H89"/>
    <mergeCell ref="J89:K89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U101"/>
  <sheetViews>
    <sheetView topLeftCell="A7" workbookViewId="0">
      <selection activeCell="A92" sqref="A92:T92"/>
    </sheetView>
  </sheetViews>
  <sheetFormatPr defaultRowHeight="15" x14ac:dyDescent="0.25"/>
  <cols>
    <col min="1" max="1" width="10.140625" style="120" customWidth="1"/>
    <col min="2" max="2" width="22" style="120" customWidth="1"/>
    <col min="3" max="3" width="13.140625" style="120" customWidth="1"/>
    <col min="4" max="4" width="14.85546875" style="120" customWidth="1"/>
    <col min="5" max="5" width="12" style="120" hidden="1" customWidth="1"/>
    <col min="6" max="6" width="16" style="120" customWidth="1"/>
    <col min="7" max="7" width="15.140625" style="120" customWidth="1"/>
    <col min="8" max="8" width="15.5703125" style="120" customWidth="1"/>
    <col min="9" max="9" width="12.5703125" style="120" customWidth="1"/>
    <col min="10" max="10" width="13.28515625" style="120" customWidth="1"/>
    <col min="11" max="11" width="12.85546875" style="120" customWidth="1"/>
    <col min="12" max="12" width="11.28515625" style="120" customWidth="1"/>
    <col min="13" max="13" width="11.7109375" style="120" customWidth="1"/>
    <col min="14" max="14" width="13.28515625" style="120" customWidth="1"/>
    <col min="15" max="15" width="12.42578125" style="120" bestFit="1" customWidth="1"/>
    <col min="16" max="16" width="12.140625" style="120" customWidth="1"/>
    <col min="17" max="17" width="12.7109375" style="120" customWidth="1"/>
    <col min="18" max="18" width="11" style="120" customWidth="1"/>
    <col min="19" max="19" width="10.42578125" style="120" customWidth="1"/>
    <col min="20" max="20" width="19" style="120" customWidth="1"/>
    <col min="21" max="21" width="9.140625" style="120"/>
  </cols>
  <sheetData>
    <row r="1" spans="1:20" x14ac:dyDescent="0.25">
      <c r="P1" s="458" t="s">
        <v>0</v>
      </c>
      <c r="Q1" s="458"/>
      <c r="R1" s="458"/>
      <c r="S1" s="458"/>
      <c r="T1" s="458"/>
    </row>
    <row r="2" spans="1:20" x14ac:dyDescent="0.25">
      <c r="P2" s="458"/>
      <c r="Q2" s="458"/>
      <c r="R2" s="458"/>
      <c r="S2" s="458"/>
      <c r="T2" s="458"/>
    </row>
    <row r="3" spans="1:20" x14ac:dyDescent="0.25">
      <c r="P3" s="458"/>
      <c r="Q3" s="458"/>
      <c r="R3" s="458"/>
      <c r="S3" s="458"/>
      <c r="T3" s="458"/>
    </row>
    <row r="4" spans="1:20" x14ac:dyDescent="0.25">
      <c r="P4" s="458"/>
      <c r="Q4" s="458"/>
      <c r="R4" s="458"/>
      <c r="S4" s="458"/>
      <c r="T4" s="458"/>
    </row>
    <row r="5" spans="1:20" x14ac:dyDescent="0.25">
      <c r="P5" s="458"/>
      <c r="Q5" s="458"/>
      <c r="R5" s="458"/>
      <c r="S5" s="458"/>
      <c r="T5" s="458"/>
    </row>
    <row r="6" spans="1:20" x14ac:dyDescent="0.25">
      <c r="P6" s="458"/>
      <c r="Q6" s="458"/>
      <c r="R6" s="458"/>
      <c r="S6" s="458"/>
      <c r="T6" s="458"/>
    </row>
    <row r="7" spans="1:20" x14ac:dyDescent="0.25">
      <c r="P7" s="458"/>
      <c r="Q7" s="458"/>
      <c r="R7" s="458"/>
      <c r="S7" s="458"/>
      <c r="T7" s="458"/>
    </row>
    <row r="9" spans="1:20" x14ac:dyDescent="0.25">
      <c r="A9" s="459" t="s">
        <v>1</v>
      </c>
      <c r="B9" s="459"/>
      <c r="C9" s="459"/>
      <c r="D9" s="459"/>
      <c r="E9" s="459"/>
      <c r="F9" s="459"/>
      <c r="G9" s="459"/>
      <c r="H9" s="459"/>
      <c r="I9" s="459"/>
      <c r="J9" s="459"/>
      <c r="K9" s="459"/>
      <c r="L9" s="459"/>
      <c r="M9" s="459"/>
      <c r="N9" s="459"/>
      <c r="O9" s="459"/>
      <c r="P9" s="459"/>
      <c r="Q9" s="459"/>
      <c r="R9" s="459"/>
      <c r="S9" s="459"/>
      <c r="T9" s="459"/>
    </row>
    <row r="10" spans="1:20" x14ac:dyDescent="0.25">
      <c r="A10" s="459"/>
      <c r="B10" s="459"/>
      <c r="C10" s="459"/>
      <c r="D10" s="459"/>
      <c r="E10" s="459"/>
      <c r="F10" s="459"/>
      <c r="G10" s="459"/>
      <c r="H10" s="459"/>
      <c r="I10" s="459"/>
      <c r="J10" s="459"/>
      <c r="K10" s="459"/>
      <c r="L10" s="459"/>
      <c r="M10" s="459"/>
      <c r="N10" s="459"/>
      <c r="O10" s="459"/>
      <c r="P10" s="459"/>
      <c r="Q10" s="459"/>
      <c r="R10" s="459"/>
      <c r="S10" s="459"/>
      <c r="T10" s="459"/>
    </row>
    <row r="11" spans="1:20" x14ac:dyDescent="0.25">
      <c r="A11" s="459"/>
      <c r="B11" s="459"/>
      <c r="C11" s="459"/>
      <c r="D11" s="459"/>
      <c r="E11" s="459"/>
      <c r="F11" s="459"/>
      <c r="G11" s="459"/>
      <c r="H11" s="459"/>
      <c r="I11" s="459"/>
      <c r="J11" s="459"/>
      <c r="K11" s="459"/>
      <c r="L11" s="459"/>
      <c r="M11" s="459"/>
      <c r="N11" s="459"/>
      <c r="O11" s="459"/>
      <c r="P11" s="459"/>
      <c r="Q11" s="459"/>
      <c r="R11" s="459"/>
      <c r="S11" s="459"/>
      <c r="T11" s="459"/>
    </row>
    <row r="13" spans="1:20" ht="15.75" x14ac:dyDescent="0.25">
      <c r="A13" s="394" t="s">
        <v>2</v>
      </c>
      <c r="B13" s="394"/>
      <c r="C13" s="394"/>
      <c r="D13" s="460">
        <v>45292</v>
      </c>
      <c r="E13" s="461"/>
      <c r="F13" s="461"/>
      <c r="G13" s="46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</row>
    <row r="14" spans="1:20" ht="15.75" x14ac:dyDescent="0.25">
      <c r="A14" s="394" t="s">
        <v>3</v>
      </c>
      <c r="B14" s="394"/>
      <c r="C14" s="394"/>
      <c r="D14" s="394"/>
      <c r="E14" s="394"/>
      <c r="F14" s="394"/>
      <c r="G14" s="394"/>
      <c r="H14" s="461" t="s">
        <v>176</v>
      </c>
      <c r="I14" s="461"/>
      <c r="J14" s="461"/>
      <c r="K14" s="461"/>
      <c r="L14" s="461"/>
      <c r="M14" s="461"/>
      <c r="N14" s="461"/>
      <c r="O14" s="461"/>
      <c r="P14" s="461"/>
      <c r="Q14" s="461"/>
      <c r="R14" s="461"/>
      <c r="S14" s="461"/>
      <c r="T14" s="461"/>
    </row>
    <row r="15" spans="1:20" x14ac:dyDescent="0.25">
      <c r="H15" s="122"/>
    </row>
    <row r="16" spans="1:20" ht="15.75" x14ac:dyDescent="0.25">
      <c r="A16" s="432" t="s">
        <v>5</v>
      </c>
      <c r="B16" s="432"/>
      <c r="C16" s="432"/>
    </row>
    <row r="17" spans="1:20" ht="16.5" thickBot="1" x14ac:dyDescent="0.3">
      <c r="A17" s="394" t="s">
        <v>6</v>
      </c>
      <c r="B17" s="394"/>
      <c r="C17" s="394"/>
      <c r="D17" s="394"/>
      <c r="E17" s="394"/>
      <c r="F17" s="394"/>
      <c r="G17" s="394"/>
      <c r="H17" s="394"/>
      <c r="I17" s="394"/>
      <c r="J17" s="394"/>
      <c r="K17" s="394"/>
      <c r="L17" s="394"/>
      <c r="M17" s="394"/>
      <c r="N17" s="394"/>
      <c r="O17" s="394"/>
      <c r="P17" s="394"/>
      <c r="Q17" s="394"/>
      <c r="R17" s="394"/>
      <c r="S17" s="394"/>
      <c r="T17" s="394"/>
    </row>
    <row r="18" spans="1:20" x14ac:dyDescent="0.25">
      <c r="A18" s="443" t="s">
        <v>7</v>
      </c>
      <c r="B18" s="445" t="s">
        <v>8</v>
      </c>
      <c r="C18" s="447" t="s">
        <v>9</v>
      </c>
      <c r="D18" s="448"/>
      <c r="E18" s="448"/>
      <c r="F18" s="448"/>
      <c r="G18" s="448"/>
      <c r="H18" s="449"/>
      <c r="I18" s="456" t="s">
        <v>10</v>
      </c>
      <c r="J18" s="456"/>
      <c r="K18" s="456"/>
      <c r="L18" s="456"/>
      <c r="M18" s="456"/>
      <c r="N18" s="456" t="s">
        <v>11</v>
      </c>
      <c r="O18" s="456" t="s">
        <v>12</v>
      </c>
      <c r="P18" s="456"/>
      <c r="Q18" s="456"/>
      <c r="R18" s="456"/>
      <c r="S18" s="456"/>
      <c r="T18" s="457" t="s">
        <v>13</v>
      </c>
    </row>
    <row r="19" spans="1:20" ht="23.25" customHeight="1" x14ac:dyDescent="0.25">
      <c r="A19" s="444"/>
      <c r="B19" s="446"/>
      <c r="C19" s="450"/>
      <c r="D19" s="451"/>
      <c r="E19" s="451"/>
      <c r="F19" s="451"/>
      <c r="G19" s="451"/>
      <c r="H19" s="452"/>
      <c r="I19" s="441"/>
      <c r="J19" s="441"/>
      <c r="K19" s="441"/>
      <c r="L19" s="441"/>
      <c r="M19" s="441"/>
      <c r="N19" s="441"/>
      <c r="O19" s="441"/>
      <c r="P19" s="441"/>
      <c r="Q19" s="441"/>
      <c r="R19" s="441"/>
      <c r="S19" s="441"/>
      <c r="T19" s="442"/>
    </row>
    <row r="20" spans="1:20" x14ac:dyDescent="0.25">
      <c r="A20" s="444"/>
      <c r="B20" s="446"/>
      <c r="C20" s="453"/>
      <c r="D20" s="454"/>
      <c r="E20" s="454"/>
      <c r="F20" s="454"/>
      <c r="G20" s="454"/>
      <c r="H20" s="455"/>
      <c r="I20" s="441"/>
      <c r="J20" s="441"/>
      <c r="K20" s="441"/>
      <c r="L20" s="441"/>
      <c r="M20" s="441"/>
      <c r="N20" s="441"/>
      <c r="O20" s="441"/>
      <c r="P20" s="441"/>
      <c r="Q20" s="441"/>
      <c r="R20" s="441"/>
      <c r="S20" s="441"/>
      <c r="T20" s="442"/>
    </row>
    <row r="21" spans="1:20" x14ac:dyDescent="0.25">
      <c r="A21" s="444"/>
      <c r="B21" s="446"/>
      <c r="C21" s="441" t="s">
        <v>14</v>
      </c>
      <c r="D21" s="440" t="s">
        <v>15</v>
      </c>
      <c r="E21" s="440"/>
      <c r="F21" s="440"/>
      <c r="G21" s="440"/>
      <c r="H21" s="440"/>
      <c r="I21" s="123"/>
      <c r="J21" s="440" t="s">
        <v>15</v>
      </c>
      <c r="K21" s="440"/>
      <c r="L21" s="440"/>
      <c r="M21" s="440"/>
      <c r="N21" s="441"/>
      <c r="O21" s="441" t="s">
        <v>14</v>
      </c>
      <c r="P21" s="441" t="s">
        <v>15</v>
      </c>
      <c r="Q21" s="441"/>
      <c r="R21" s="441"/>
      <c r="S21" s="441"/>
      <c r="T21" s="442"/>
    </row>
    <row r="22" spans="1:20" ht="157.5" x14ac:dyDescent="0.25">
      <c r="A22" s="444"/>
      <c r="B22" s="446"/>
      <c r="C22" s="441"/>
      <c r="D22" s="124" t="s">
        <v>16</v>
      </c>
      <c r="E22" s="124" t="s">
        <v>17</v>
      </c>
      <c r="F22" s="124" t="s">
        <v>17</v>
      </c>
      <c r="G22" s="124" t="s">
        <v>18</v>
      </c>
      <c r="H22" s="124" t="s">
        <v>19</v>
      </c>
      <c r="I22" s="124" t="s">
        <v>14</v>
      </c>
      <c r="J22" s="124" t="s">
        <v>16</v>
      </c>
      <c r="K22" s="124" t="s">
        <v>17</v>
      </c>
      <c r="L22" s="124" t="s">
        <v>20</v>
      </c>
      <c r="M22" s="124" t="s">
        <v>19</v>
      </c>
      <c r="N22" s="441"/>
      <c r="O22" s="441"/>
      <c r="P22" s="124" t="s">
        <v>16</v>
      </c>
      <c r="Q22" s="124" t="s">
        <v>17</v>
      </c>
      <c r="R22" s="124" t="s">
        <v>20</v>
      </c>
      <c r="S22" s="124" t="s">
        <v>19</v>
      </c>
      <c r="T22" s="442"/>
    </row>
    <row r="23" spans="1:20" ht="45.75" thickBot="1" x14ac:dyDescent="0.3">
      <c r="A23" s="164"/>
      <c r="B23" s="126" t="s">
        <v>225</v>
      </c>
      <c r="C23" s="127">
        <f>D23+F23+G23+H23</f>
        <v>1654785.07</v>
      </c>
      <c r="D23" s="128">
        <v>1134449</v>
      </c>
      <c r="E23" s="128"/>
      <c r="F23" s="128">
        <v>180000</v>
      </c>
      <c r="G23" s="128">
        <v>170168.07</v>
      </c>
      <c r="H23" s="128">
        <v>170168</v>
      </c>
      <c r="I23" s="127">
        <f>J23+K23+L23+M23</f>
        <v>1654785.07</v>
      </c>
      <c r="J23" s="128">
        <v>1134449</v>
      </c>
      <c r="K23" s="128">
        <v>180000</v>
      </c>
      <c r="L23" s="128">
        <v>170168.07</v>
      </c>
      <c r="M23" s="128">
        <v>170168</v>
      </c>
      <c r="N23" s="128">
        <v>1572000</v>
      </c>
      <c r="O23" s="127">
        <f>P23+Q23+R23+S23</f>
        <v>1572000</v>
      </c>
      <c r="P23" s="128">
        <v>1077695.1299999999</v>
      </c>
      <c r="Q23" s="128">
        <v>170995.02</v>
      </c>
      <c r="R23" s="128">
        <v>161654.96</v>
      </c>
      <c r="S23" s="128">
        <v>161654.89000000001</v>
      </c>
      <c r="T23" s="129"/>
    </row>
    <row r="25" spans="1:20" x14ac:dyDescent="0.25">
      <c r="A25" s="394" t="s">
        <v>22</v>
      </c>
      <c r="B25" s="394"/>
      <c r="C25" s="394"/>
      <c r="D25" s="394"/>
      <c r="E25" s="394"/>
      <c r="F25" s="394"/>
      <c r="G25" s="394"/>
      <c r="H25" s="394"/>
      <c r="I25" s="394"/>
      <c r="J25" s="394"/>
      <c r="K25" s="394"/>
      <c r="L25" s="394"/>
      <c r="M25" s="394"/>
      <c r="N25" s="394"/>
      <c r="O25" s="394"/>
      <c r="P25" s="394"/>
      <c r="Q25" s="394"/>
      <c r="R25" s="394"/>
      <c r="S25" s="394"/>
      <c r="T25" s="394"/>
    </row>
    <row r="26" spans="1:20" x14ac:dyDescent="0.25">
      <c r="A26" s="394"/>
      <c r="B26" s="394"/>
      <c r="C26" s="394"/>
      <c r="D26" s="394"/>
      <c r="E26" s="394"/>
      <c r="F26" s="394"/>
      <c r="G26" s="394"/>
      <c r="H26" s="394"/>
      <c r="I26" s="394"/>
      <c r="J26" s="394"/>
      <c r="K26" s="394"/>
      <c r="L26" s="394"/>
      <c r="M26" s="394"/>
      <c r="N26" s="394"/>
      <c r="O26" s="394"/>
      <c r="P26" s="394"/>
      <c r="Q26" s="394"/>
      <c r="R26" s="394"/>
      <c r="S26" s="394"/>
      <c r="T26" s="394"/>
    </row>
    <row r="27" spans="1:20" ht="16.5" thickBot="1" x14ac:dyDescent="0.3">
      <c r="A27" s="130"/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</row>
    <row r="28" spans="1:20" ht="60" x14ac:dyDescent="0.25">
      <c r="A28" s="433" t="s">
        <v>23</v>
      </c>
      <c r="B28" s="406"/>
      <c r="C28" s="406" t="s">
        <v>24</v>
      </c>
      <c r="D28" s="406"/>
      <c r="E28" s="131"/>
      <c r="F28" s="131" t="s">
        <v>25</v>
      </c>
      <c r="G28" s="406" t="s">
        <v>26</v>
      </c>
      <c r="H28" s="406"/>
      <c r="I28" s="132" t="s">
        <v>27</v>
      </c>
    </row>
    <row r="29" spans="1:20" x14ac:dyDescent="0.25">
      <c r="A29" s="352" t="s">
        <v>28</v>
      </c>
      <c r="B29" s="353"/>
      <c r="C29" s="354">
        <f>C31+C32+C33+C34</f>
        <v>1654785.07</v>
      </c>
      <c r="D29" s="354"/>
      <c r="E29" s="86"/>
      <c r="F29" s="86">
        <f>F31+F32+F33+F34</f>
        <v>99.99999960000001</v>
      </c>
      <c r="G29" s="439">
        <v>1572000</v>
      </c>
      <c r="H29" s="439"/>
      <c r="I29" s="86"/>
    </row>
    <row r="30" spans="1:20" x14ac:dyDescent="0.25">
      <c r="A30" s="352" t="s">
        <v>29</v>
      </c>
      <c r="B30" s="353"/>
      <c r="C30" s="354"/>
      <c r="D30" s="354"/>
      <c r="E30" s="86"/>
      <c r="F30" s="86"/>
      <c r="G30" s="355"/>
      <c r="H30" s="355"/>
      <c r="I30" s="86"/>
    </row>
    <row r="31" spans="1:20" x14ac:dyDescent="0.25">
      <c r="A31" s="352" t="s">
        <v>30</v>
      </c>
      <c r="B31" s="353"/>
      <c r="C31" s="438">
        <v>1134449</v>
      </c>
      <c r="D31" s="438"/>
      <c r="E31" s="86"/>
      <c r="F31" s="133">
        <f>ROUND((C31/C$29*100),6)</f>
        <v>68.555670000000006</v>
      </c>
      <c r="G31" s="355">
        <f>ROUND((G$29*F31/100),2)</f>
        <v>1077695.1299999999</v>
      </c>
      <c r="H31" s="355"/>
      <c r="I31" s="86">
        <f>C31-G31</f>
        <v>56753.870000000112</v>
      </c>
    </row>
    <row r="32" spans="1:20" x14ac:dyDescent="0.25">
      <c r="A32" s="352" t="s">
        <v>31</v>
      </c>
      <c r="B32" s="353"/>
      <c r="C32" s="438">
        <v>180000</v>
      </c>
      <c r="D32" s="438"/>
      <c r="E32" s="86"/>
      <c r="F32" s="165">
        <f>ROUND((C32/C$29*100),7)</f>
        <v>10.877545599999999</v>
      </c>
      <c r="G32" s="355">
        <f t="shared" ref="G32:G34" si="0">ROUND((G$29*F32/100),2)</f>
        <v>170995.02</v>
      </c>
      <c r="H32" s="355"/>
      <c r="I32" s="86">
        <f t="shared" ref="I32:I34" si="1">C32-G32</f>
        <v>9004.9800000000105</v>
      </c>
    </row>
    <row r="33" spans="1:21" x14ac:dyDescent="0.25">
      <c r="A33" s="352" t="s">
        <v>32</v>
      </c>
      <c r="B33" s="353"/>
      <c r="C33" s="438">
        <v>170168.07</v>
      </c>
      <c r="D33" s="438"/>
      <c r="E33" s="86"/>
      <c r="F33" s="165">
        <f t="shared" ref="F33:F34" si="2">ROUND((C33/C$29*100),7)</f>
        <v>10.283394100000001</v>
      </c>
      <c r="G33" s="355">
        <f t="shared" si="0"/>
        <v>161654.96</v>
      </c>
      <c r="H33" s="355"/>
      <c r="I33" s="86">
        <f t="shared" si="1"/>
        <v>8513.1100000000151</v>
      </c>
    </row>
    <row r="34" spans="1:21" ht="15.75" thickBot="1" x14ac:dyDescent="0.3">
      <c r="A34" s="429" t="s">
        <v>33</v>
      </c>
      <c r="B34" s="430"/>
      <c r="C34" s="431">
        <v>170168</v>
      </c>
      <c r="D34" s="431"/>
      <c r="E34" s="134"/>
      <c r="F34" s="165">
        <f t="shared" si="2"/>
        <v>10.2833899</v>
      </c>
      <c r="G34" s="355">
        <f t="shared" si="0"/>
        <v>161654.89000000001</v>
      </c>
      <c r="H34" s="355"/>
      <c r="I34" s="86">
        <f t="shared" si="1"/>
        <v>8513.109999999986</v>
      </c>
    </row>
    <row r="36" spans="1:21" ht="15.75" x14ac:dyDescent="0.25">
      <c r="A36" s="432" t="s">
        <v>34</v>
      </c>
      <c r="B36" s="432"/>
      <c r="C36" s="432"/>
    </row>
    <row r="37" spans="1:21" x14ac:dyDescent="0.25">
      <c r="A37" s="394" t="s">
        <v>35</v>
      </c>
      <c r="B37" s="394"/>
      <c r="C37" s="394"/>
      <c r="D37" s="394"/>
      <c r="E37" s="394"/>
      <c r="F37" s="394"/>
      <c r="G37" s="394"/>
      <c r="H37" s="394"/>
      <c r="I37" s="394"/>
      <c r="J37" s="394"/>
      <c r="K37" s="394"/>
      <c r="L37" s="394"/>
      <c r="M37" s="394"/>
      <c r="N37" s="394"/>
      <c r="O37" s="394"/>
      <c r="P37" s="394"/>
      <c r="Q37" s="394"/>
      <c r="R37" s="394"/>
      <c r="S37" s="394"/>
      <c r="T37" s="394"/>
    </row>
    <row r="38" spans="1:21" ht="15.75" thickBot="1" x14ac:dyDescent="0.3">
      <c r="A38" s="394"/>
      <c r="B38" s="394"/>
      <c r="C38" s="394"/>
      <c r="D38" s="394"/>
      <c r="E38" s="394"/>
      <c r="F38" s="394"/>
      <c r="G38" s="394"/>
      <c r="H38" s="394"/>
      <c r="I38" s="394"/>
      <c r="J38" s="394"/>
      <c r="K38" s="394"/>
      <c r="L38" s="394"/>
      <c r="M38" s="394"/>
      <c r="N38" s="394"/>
      <c r="O38" s="394"/>
      <c r="P38" s="394"/>
      <c r="Q38" s="394"/>
      <c r="R38" s="394"/>
      <c r="S38" s="394"/>
      <c r="T38" s="394"/>
    </row>
    <row r="39" spans="1:21" x14ac:dyDescent="0.25">
      <c r="A39" s="433" t="s">
        <v>36</v>
      </c>
      <c r="B39" s="406"/>
      <c r="C39" s="406" t="s">
        <v>37</v>
      </c>
      <c r="D39" s="406"/>
      <c r="E39" s="406"/>
      <c r="F39" s="406"/>
      <c r="G39" s="406" t="s">
        <v>38</v>
      </c>
      <c r="H39" s="407" t="s">
        <v>39</v>
      </c>
      <c r="I39" s="406" t="s">
        <v>40</v>
      </c>
      <c r="J39" s="437"/>
      <c r="K39" s="420"/>
      <c r="L39" s="135"/>
    </row>
    <row r="40" spans="1:21" x14ac:dyDescent="0.25">
      <c r="A40" s="434"/>
      <c r="B40" s="435"/>
      <c r="C40" s="435"/>
      <c r="D40" s="435"/>
      <c r="E40" s="435"/>
      <c r="F40" s="435"/>
      <c r="G40" s="435"/>
      <c r="H40" s="436"/>
      <c r="I40" s="136"/>
      <c r="J40" s="137"/>
      <c r="K40" s="420"/>
      <c r="L40" s="135"/>
    </row>
    <row r="41" spans="1:21" x14ac:dyDescent="0.25">
      <c r="A41" s="352" t="s">
        <v>41</v>
      </c>
      <c r="B41" s="353"/>
      <c r="C41" s="421">
        <f>C43+C44</f>
        <v>247115</v>
      </c>
      <c r="D41" s="422"/>
      <c r="E41" s="422"/>
      <c r="F41" s="423"/>
      <c r="G41" s="138">
        <f>G43+G44</f>
        <v>247115</v>
      </c>
      <c r="H41" s="139">
        <f>H43+H44</f>
        <v>0</v>
      </c>
      <c r="I41" s="424"/>
      <c r="J41" s="425"/>
    </row>
    <row r="42" spans="1:21" ht="15.75" x14ac:dyDescent="0.25">
      <c r="A42" s="426" t="s">
        <v>29</v>
      </c>
      <c r="B42" s="427"/>
      <c r="C42" s="428"/>
      <c r="D42" s="428"/>
      <c r="E42" s="428"/>
      <c r="F42" s="428"/>
      <c r="G42" s="138"/>
      <c r="H42" s="139"/>
      <c r="I42" s="424"/>
      <c r="J42" s="425"/>
    </row>
    <row r="43" spans="1:21" ht="15.75" x14ac:dyDescent="0.25">
      <c r="A43" s="412" t="s">
        <v>42</v>
      </c>
      <c r="B43" s="413"/>
      <c r="C43" s="414">
        <v>123510</v>
      </c>
      <c r="D43" s="414"/>
      <c r="E43" s="414"/>
      <c r="F43" s="414"/>
      <c r="G43" s="140">
        <v>123510</v>
      </c>
      <c r="H43" s="139">
        <f>C43-G43</f>
        <v>0</v>
      </c>
      <c r="I43" s="415"/>
      <c r="J43" s="416"/>
    </row>
    <row r="44" spans="1:21" ht="16.5" thickBot="1" x14ac:dyDescent="0.3">
      <c r="A44" s="417" t="s">
        <v>43</v>
      </c>
      <c r="B44" s="418"/>
      <c r="C44" s="419">
        <v>123605</v>
      </c>
      <c r="D44" s="419"/>
      <c r="E44" s="419"/>
      <c r="F44" s="419"/>
      <c r="G44" s="141">
        <v>123605</v>
      </c>
      <c r="H44" s="142">
        <f>C44-G44</f>
        <v>0</v>
      </c>
      <c r="I44" s="415"/>
      <c r="J44" s="416"/>
    </row>
    <row r="46" spans="1:21" ht="15.75" x14ac:dyDescent="0.25">
      <c r="A46" s="394" t="s">
        <v>44</v>
      </c>
      <c r="B46" s="394"/>
      <c r="C46" s="394"/>
      <c r="D46" s="394"/>
      <c r="E46" s="394"/>
      <c r="F46" s="394"/>
      <c r="G46" s="394"/>
      <c r="H46" s="394"/>
      <c r="I46" s="394"/>
      <c r="J46" s="394"/>
      <c r="K46" s="394"/>
      <c r="L46" s="394"/>
      <c r="M46" s="394"/>
      <c r="N46" s="394"/>
      <c r="O46" s="394"/>
      <c r="P46" s="394"/>
      <c r="Q46" s="394"/>
      <c r="R46" s="394"/>
      <c r="S46" s="394"/>
      <c r="T46" s="394"/>
      <c r="U46" s="130"/>
    </row>
    <row r="48" spans="1:21" x14ac:dyDescent="0.25">
      <c r="A48" s="143" t="s">
        <v>45</v>
      </c>
      <c r="C48" s="410" t="s">
        <v>226</v>
      </c>
      <c r="D48" s="410"/>
      <c r="E48" s="410"/>
      <c r="F48" s="410"/>
      <c r="G48" s="410"/>
      <c r="H48" s="410"/>
      <c r="I48" s="410"/>
      <c r="J48" s="410"/>
      <c r="K48" s="410"/>
      <c r="L48" s="410"/>
      <c r="M48" s="410"/>
      <c r="N48" s="410"/>
      <c r="O48" s="410"/>
      <c r="P48" s="410"/>
      <c r="Q48" s="410"/>
      <c r="R48" s="410"/>
      <c r="S48" s="410"/>
      <c r="T48" s="410"/>
    </row>
    <row r="49" spans="1:20" ht="15.75" x14ac:dyDescent="0.25">
      <c r="A49" s="317"/>
      <c r="B49" s="317"/>
      <c r="C49" s="317"/>
      <c r="D49" s="317"/>
      <c r="E49" s="317"/>
      <c r="F49" s="317"/>
      <c r="G49" s="317"/>
      <c r="H49" s="317"/>
      <c r="I49" s="317"/>
    </row>
    <row r="50" spans="1:20" x14ac:dyDescent="0.25">
      <c r="A50" s="411" t="s">
        <v>47</v>
      </c>
      <c r="B50" s="411"/>
      <c r="C50" s="410" t="s">
        <v>227</v>
      </c>
      <c r="D50" s="410"/>
      <c r="E50" s="410"/>
      <c r="F50" s="410"/>
      <c r="G50" s="410"/>
      <c r="H50" s="410"/>
      <c r="I50" s="410"/>
      <c r="J50" s="410"/>
      <c r="K50" s="410"/>
      <c r="L50" s="410"/>
      <c r="M50" s="410"/>
      <c r="N50" s="410"/>
      <c r="O50" s="410"/>
      <c r="P50" s="410"/>
      <c r="Q50" s="410"/>
      <c r="R50" s="410"/>
      <c r="S50" s="410"/>
      <c r="T50" s="410"/>
    </row>
    <row r="51" spans="1:20" ht="15.75" x14ac:dyDescent="0.25">
      <c r="A51" s="392"/>
      <c r="B51" s="392"/>
      <c r="C51" s="392"/>
      <c r="D51" s="392"/>
      <c r="E51" s="392"/>
      <c r="F51" s="392"/>
      <c r="G51" s="392"/>
      <c r="H51" s="392"/>
      <c r="I51" s="392"/>
    </row>
    <row r="53" spans="1:20" ht="15.75" x14ac:dyDescent="0.25">
      <c r="A53" s="394" t="s">
        <v>49</v>
      </c>
      <c r="B53" s="393"/>
      <c r="C53" s="393"/>
      <c r="D53" s="393"/>
      <c r="E53" s="393"/>
      <c r="F53" s="393"/>
      <c r="G53" s="393"/>
      <c r="H53" s="393"/>
      <c r="I53" s="393"/>
      <c r="J53" s="393"/>
      <c r="K53" s="393"/>
      <c r="L53" s="393"/>
      <c r="M53" s="393"/>
      <c r="N53" s="393"/>
      <c r="O53" s="393"/>
      <c r="P53" s="393"/>
      <c r="Q53" s="393"/>
      <c r="R53" s="393"/>
      <c r="S53" s="393"/>
      <c r="T53" s="393"/>
    </row>
    <row r="54" spans="1:20" ht="15.75" thickBot="1" x14ac:dyDescent="0.3"/>
    <row r="55" spans="1:20" ht="30" x14ac:dyDescent="0.25">
      <c r="A55" s="144" t="s">
        <v>7</v>
      </c>
      <c r="B55" s="131" t="s">
        <v>50</v>
      </c>
      <c r="C55" s="406" t="s">
        <v>51</v>
      </c>
      <c r="D55" s="406"/>
      <c r="E55" s="145"/>
      <c r="F55" s="406" t="s">
        <v>52</v>
      </c>
      <c r="G55" s="406"/>
      <c r="H55" s="131" t="s">
        <v>53</v>
      </c>
      <c r="I55" s="407" t="s">
        <v>39</v>
      </c>
      <c r="J55" s="408"/>
      <c r="K55" s="146" t="s">
        <v>40</v>
      </c>
    </row>
    <row r="56" spans="1:20" ht="45" x14ac:dyDescent="0.25">
      <c r="A56" s="147">
        <v>1</v>
      </c>
      <c r="B56" s="148" t="s">
        <v>54</v>
      </c>
      <c r="C56" s="396"/>
      <c r="D56" s="396"/>
      <c r="E56" s="149"/>
      <c r="F56" s="396"/>
      <c r="G56" s="396"/>
      <c r="H56" s="149"/>
      <c r="I56" s="409">
        <f>F56-H56</f>
        <v>0</v>
      </c>
      <c r="J56" s="409"/>
      <c r="K56" s="150"/>
    </row>
    <row r="57" spans="1:20" ht="60" x14ac:dyDescent="0.25">
      <c r="A57" s="147">
        <v>2</v>
      </c>
      <c r="B57" s="148" t="s">
        <v>55</v>
      </c>
      <c r="C57" s="404" t="s">
        <v>228</v>
      </c>
      <c r="D57" s="405"/>
      <c r="E57" s="149"/>
      <c r="F57" s="397">
        <v>1654785.07</v>
      </c>
      <c r="G57" s="397"/>
      <c r="H57" s="151">
        <v>1572000</v>
      </c>
      <c r="I57" s="398">
        <f t="shared" ref="I57:I61" si="3">F57-H57</f>
        <v>82785.070000000065</v>
      </c>
      <c r="J57" s="398"/>
      <c r="K57" s="150"/>
    </row>
    <row r="58" spans="1:20" ht="90" x14ac:dyDescent="0.25">
      <c r="A58" s="147">
        <v>3</v>
      </c>
      <c r="B58" s="148" t="s">
        <v>58</v>
      </c>
      <c r="C58" s="396"/>
      <c r="D58" s="396"/>
      <c r="E58" s="149"/>
      <c r="F58" s="397"/>
      <c r="G58" s="397"/>
      <c r="H58" s="151"/>
      <c r="I58" s="398">
        <f t="shared" si="3"/>
        <v>0</v>
      </c>
      <c r="J58" s="398"/>
      <c r="K58" s="150"/>
    </row>
    <row r="59" spans="1:20" ht="90" x14ac:dyDescent="0.25">
      <c r="A59" s="147">
        <v>4</v>
      </c>
      <c r="B59" s="148" t="s">
        <v>59</v>
      </c>
      <c r="C59" s="396"/>
      <c r="D59" s="396"/>
      <c r="E59" s="149"/>
      <c r="F59" s="397"/>
      <c r="G59" s="397"/>
      <c r="H59" s="151"/>
      <c r="I59" s="398">
        <f t="shared" si="3"/>
        <v>0</v>
      </c>
      <c r="J59" s="398"/>
      <c r="K59" s="150"/>
      <c r="M59" s="152"/>
      <c r="N59" s="152"/>
    </row>
    <row r="60" spans="1:20" ht="30" x14ac:dyDescent="0.25">
      <c r="A60" s="147">
        <v>5</v>
      </c>
      <c r="B60" s="148" t="s">
        <v>60</v>
      </c>
      <c r="C60" s="396"/>
      <c r="D60" s="396"/>
      <c r="E60" s="149"/>
      <c r="F60" s="397"/>
      <c r="G60" s="397"/>
      <c r="H60" s="151"/>
      <c r="I60" s="398">
        <f t="shared" si="3"/>
        <v>0</v>
      </c>
      <c r="J60" s="398"/>
      <c r="K60" s="150"/>
    </row>
    <row r="61" spans="1:20" ht="15.75" x14ac:dyDescent="0.25">
      <c r="A61" s="147">
        <v>6</v>
      </c>
      <c r="B61" s="148" t="s">
        <v>61</v>
      </c>
      <c r="C61" s="396"/>
      <c r="D61" s="396"/>
      <c r="E61" s="149"/>
      <c r="F61" s="397"/>
      <c r="G61" s="397"/>
      <c r="H61" s="151"/>
      <c r="I61" s="398">
        <f t="shared" si="3"/>
        <v>0</v>
      </c>
      <c r="J61" s="398"/>
      <c r="K61" s="150"/>
    </row>
    <row r="62" spans="1:20" ht="16.5" thickBot="1" x14ac:dyDescent="0.3">
      <c r="A62" s="153"/>
      <c r="B62" s="154" t="s">
        <v>62</v>
      </c>
      <c r="C62" s="399"/>
      <c r="D62" s="399"/>
      <c r="E62" s="399"/>
      <c r="F62" s="400">
        <f>SUM(F56:F61)</f>
        <v>1654785.07</v>
      </c>
      <c r="G62" s="401"/>
      <c r="H62" s="155">
        <f>SUM(H56:H61)</f>
        <v>1572000</v>
      </c>
      <c r="I62" s="402">
        <f>SUM(I56:J61)</f>
        <v>82785.070000000065</v>
      </c>
      <c r="J62" s="403"/>
      <c r="K62" s="156"/>
    </row>
    <row r="64" spans="1:20" x14ac:dyDescent="0.25">
      <c r="A64" s="394" t="s">
        <v>63</v>
      </c>
      <c r="B64" s="394"/>
      <c r="C64" s="394"/>
      <c r="D64" s="394"/>
      <c r="E64" s="394"/>
      <c r="F64" s="394"/>
      <c r="G64" s="394"/>
      <c r="H64" s="394"/>
      <c r="I64" s="394"/>
      <c r="J64" s="394"/>
      <c r="K64" s="394"/>
      <c r="L64" s="394"/>
      <c r="M64" s="394"/>
      <c r="N64" s="394"/>
      <c r="O64" s="394"/>
      <c r="P64" s="394"/>
      <c r="Q64" s="394"/>
      <c r="R64" s="394"/>
      <c r="S64" s="394"/>
      <c r="T64" s="394"/>
    </row>
    <row r="65" spans="1:20" x14ac:dyDescent="0.25">
      <c r="A65" s="394"/>
      <c r="B65" s="394"/>
      <c r="C65" s="394"/>
      <c r="D65" s="394"/>
      <c r="E65" s="394"/>
      <c r="F65" s="394"/>
      <c r="G65" s="394"/>
      <c r="H65" s="394"/>
      <c r="I65" s="394"/>
      <c r="J65" s="394"/>
      <c r="K65" s="394"/>
      <c r="L65" s="394"/>
      <c r="M65" s="394"/>
      <c r="N65" s="394"/>
      <c r="O65" s="394"/>
      <c r="P65" s="394"/>
      <c r="Q65" s="394"/>
      <c r="R65" s="394"/>
      <c r="S65" s="394"/>
      <c r="T65" s="394"/>
    </row>
    <row r="66" spans="1:20" x14ac:dyDescent="0.25">
      <c r="A66" s="394"/>
      <c r="B66" s="394"/>
      <c r="C66" s="394"/>
      <c r="D66" s="394"/>
      <c r="E66" s="394"/>
      <c r="F66" s="394"/>
      <c r="G66" s="394"/>
      <c r="H66" s="394"/>
      <c r="I66" s="394"/>
      <c r="J66" s="394"/>
      <c r="K66" s="394"/>
      <c r="L66" s="394"/>
      <c r="M66" s="394"/>
      <c r="N66" s="394"/>
      <c r="O66" s="394"/>
      <c r="P66" s="394"/>
      <c r="Q66" s="394"/>
      <c r="R66" s="394"/>
      <c r="S66" s="394"/>
      <c r="T66" s="394"/>
    </row>
    <row r="67" spans="1:20" x14ac:dyDescent="0.25">
      <c r="A67" s="394"/>
      <c r="B67" s="394"/>
      <c r="C67" s="394"/>
      <c r="D67" s="394"/>
      <c r="E67" s="394"/>
      <c r="F67" s="394"/>
      <c r="G67" s="394"/>
      <c r="H67" s="394"/>
      <c r="I67" s="394"/>
      <c r="J67" s="394"/>
      <c r="K67" s="394"/>
      <c r="L67" s="394"/>
      <c r="M67" s="394"/>
      <c r="N67" s="394"/>
      <c r="O67" s="394"/>
      <c r="P67" s="394"/>
      <c r="Q67" s="394"/>
      <c r="R67" s="394"/>
      <c r="S67" s="394"/>
      <c r="T67" s="394"/>
    </row>
    <row r="68" spans="1:20" ht="15.75" x14ac:dyDescent="0.25">
      <c r="A68" s="394" t="s">
        <v>64</v>
      </c>
      <c r="B68" s="394"/>
      <c r="C68" s="394"/>
      <c r="D68" s="394"/>
      <c r="E68" s="394"/>
      <c r="F68" s="394"/>
      <c r="G68" s="394"/>
      <c r="H68" s="394"/>
      <c r="I68" s="394"/>
      <c r="J68" s="394"/>
      <c r="K68" s="394"/>
      <c r="L68" s="394"/>
      <c r="M68" s="394"/>
      <c r="N68" s="394"/>
      <c r="O68" s="394"/>
      <c r="P68" s="394"/>
      <c r="Q68" s="394"/>
      <c r="R68" s="394"/>
      <c r="S68" s="394"/>
      <c r="T68" s="394"/>
    </row>
    <row r="69" spans="1:20" ht="15.75" x14ac:dyDescent="0.25">
      <c r="A69" s="391" t="s">
        <v>65</v>
      </c>
      <c r="B69" s="391"/>
      <c r="C69" s="391"/>
      <c r="D69" s="391"/>
      <c r="E69" s="391"/>
      <c r="F69" s="391"/>
      <c r="G69" s="392" t="s">
        <v>229</v>
      </c>
      <c r="H69" s="392"/>
      <c r="I69" s="392"/>
      <c r="J69" s="392"/>
      <c r="K69" s="392"/>
      <c r="L69" s="392"/>
      <c r="M69" s="392"/>
      <c r="N69" s="392"/>
      <c r="O69" s="392"/>
      <c r="P69" s="392"/>
      <c r="Q69" s="392"/>
      <c r="R69" s="392"/>
      <c r="S69" s="392"/>
      <c r="T69" s="392"/>
    </row>
    <row r="70" spans="1:20" ht="15.75" x14ac:dyDescent="0.25">
      <c r="A70" s="394" t="s">
        <v>67</v>
      </c>
      <c r="B70" s="394"/>
      <c r="C70" s="394"/>
      <c r="D70" s="394"/>
      <c r="E70" s="394"/>
      <c r="F70" s="394"/>
      <c r="G70" s="394"/>
      <c r="H70" s="394"/>
      <c r="I70" s="394"/>
      <c r="J70" s="394"/>
      <c r="K70" s="394"/>
      <c r="L70" s="395"/>
      <c r="M70" s="395"/>
      <c r="N70" s="395"/>
      <c r="O70" s="395"/>
      <c r="P70" s="395"/>
      <c r="Q70" s="395"/>
      <c r="R70" s="395"/>
      <c r="S70" s="395"/>
      <c r="T70" s="395"/>
    </row>
    <row r="71" spans="1:20" ht="15.75" x14ac:dyDescent="0.25">
      <c r="A71" s="157"/>
    </row>
    <row r="72" spans="1:20" ht="15.75" x14ac:dyDescent="0.25">
      <c r="A72" s="157" t="s">
        <v>69</v>
      </c>
    </row>
    <row r="73" spans="1:20" ht="15.75" x14ac:dyDescent="0.25">
      <c r="A73" s="391" t="s">
        <v>70</v>
      </c>
      <c r="B73" s="391"/>
      <c r="C73" s="391"/>
      <c r="D73" s="391"/>
      <c r="E73" s="391"/>
      <c r="F73" s="391"/>
      <c r="G73" s="391"/>
      <c r="H73" s="391"/>
      <c r="I73" s="391"/>
      <c r="J73" s="391"/>
      <c r="K73" s="391"/>
      <c r="L73" s="391"/>
      <c r="M73" s="391"/>
      <c r="N73" s="391"/>
      <c r="O73" s="391"/>
      <c r="P73" s="391"/>
      <c r="Q73" s="392" t="s">
        <v>219</v>
      </c>
      <c r="R73" s="392"/>
      <c r="S73" s="392"/>
      <c r="T73" s="392"/>
    </row>
    <row r="74" spans="1:20" ht="15.75" x14ac:dyDescent="0.25">
      <c r="A74" s="391" t="s">
        <v>208</v>
      </c>
      <c r="B74" s="391"/>
      <c r="C74" s="391"/>
      <c r="D74" s="392" t="s">
        <v>230</v>
      </c>
      <c r="E74" s="392"/>
      <c r="F74" s="392"/>
      <c r="G74" s="392"/>
      <c r="H74" s="158"/>
      <c r="I74" s="158"/>
      <c r="J74" s="158"/>
      <c r="K74" s="158"/>
      <c r="L74" s="158"/>
      <c r="M74" s="158"/>
      <c r="N74" s="158"/>
      <c r="O74" s="158"/>
    </row>
    <row r="75" spans="1:20" ht="15.75" x14ac:dyDescent="0.25">
      <c r="A75" s="157"/>
    </row>
    <row r="76" spans="1:20" ht="15.75" x14ac:dyDescent="0.25">
      <c r="A76" s="393" t="s">
        <v>74</v>
      </c>
      <c r="B76" s="393"/>
      <c r="C76" s="393"/>
      <c r="D76" s="393"/>
      <c r="E76" s="393"/>
      <c r="F76" s="393"/>
      <c r="G76" s="393"/>
      <c r="H76" s="393"/>
      <c r="I76" s="393"/>
      <c r="J76" s="393"/>
      <c r="K76" s="393"/>
      <c r="L76" s="393"/>
      <c r="M76" s="393"/>
      <c r="N76" s="393"/>
      <c r="O76" s="393"/>
      <c r="P76" s="393"/>
      <c r="Q76" s="393"/>
      <c r="R76" s="393"/>
      <c r="S76" s="393"/>
      <c r="T76" s="393"/>
    </row>
    <row r="78" spans="1:20" ht="15.75" x14ac:dyDescent="0.25">
      <c r="A78" s="462" t="s">
        <v>231</v>
      </c>
      <c r="B78" s="387"/>
      <c r="C78" s="387"/>
      <c r="D78" s="387"/>
      <c r="E78" s="387"/>
      <c r="F78" s="387"/>
      <c r="G78" s="387"/>
      <c r="H78" s="387"/>
      <c r="I78" s="387"/>
      <c r="J78" s="387"/>
      <c r="K78" s="387"/>
      <c r="L78" s="387"/>
      <c r="M78" s="387"/>
      <c r="N78" s="387"/>
      <c r="O78" s="387"/>
      <c r="P78" s="387"/>
      <c r="Q78" s="387"/>
      <c r="R78" s="387"/>
      <c r="S78" s="387"/>
      <c r="T78" s="387"/>
    </row>
    <row r="79" spans="1:20" ht="15.75" x14ac:dyDescent="0.25">
      <c r="C79" s="159" t="s">
        <v>76</v>
      </c>
      <c r="D79" s="160" t="s">
        <v>221</v>
      </c>
      <c r="G79" s="386" t="s">
        <v>78</v>
      </c>
      <c r="H79" s="386"/>
      <c r="I79" s="161"/>
      <c r="J79" s="161"/>
    </row>
    <row r="81" spans="1:21" ht="15.75" x14ac:dyDescent="0.25">
      <c r="A81" s="387" t="s">
        <v>232</v>
      </c>
      <c r="B81" s="387"/>
      <c r="C81" s="387"/>
      <c r="D81" s="387"/>
      <c r="E81" s="387"/>
      <c r="F81" s="387"/>
      <c r="G81" s="387"/>
      <c r="H81" s="387"/>
      <c r="I81" s="387"/>
      <c r="J81" s="387"/>
      <c r="K81" s="387"/>
      <c r="L81" s="387"/>
      <c r="M81" s="387"/>
      <c r="N81" s="387"/>
      <c r="O81" s="387"/>
      <c r="P81" s="387"/>
      <c r="Q81" s="387"/>
      <c r="R81" s="387"/>
      <c r="S81" s="387"/>
      <c r="T81" s="387"/>
    </row>
    <row r="82" spans="1:21" ht="15.75" x14ac:dyDescent="0.25">
      <c r="C82" s="159" t="s">
        <v>76</v>
      </c>
      <c r="D82" s="160" t="s">
        <v>221</v>
      </c>
      <c r="G82" s="386" t="s">
        <v>78</v>
      </c>
      <c r="H82" s="386"/>
      <c r="I82" s="161"/>
      <c r="J82" s="161"/>
    </row>
    <row r="84" spans="1:21" ht="15.75" x14ac:dyDescent="0.25">
      <c r="A84" s="162" t="s">
        <v>82</v>
      </c>
    </row>
    <row r="85" spans="1:21" ht="15.75" x14ac:dyDescent="0.25">
      <c r="A85" s="157"/>
      <c r="G85" s="122"/>
    </row>
    <row r="86" spans="1:21" ht="15.75" x14ac:dyDescent="0.25">
      <c r="A86" s="157" t="s">
        <v>83</v>
      </c>
      <c r="B86" s="388">
        <v>45300</v>
      </c>
      <c r="C86" s="389"/>
    </row>
    <row r="88" spans="1:21" ht="15.75" x14ac:dyDescent="0.25">
      <c r="A88" s="387" t="s">
        <v>233</v>
      </c>
      <c r="B88" s="387"/>
      <c r="C88" s="387"/>
      <c r="D88" s="387"/>
      <c r="E88" s="387"/>
      <c r="F88" s="387"/>
      <c r="G88" s="387"/>
      <c r="H88" s="387"/>
      <c r="I88" s="387"/>
      <c r="J88" s="387"/>
      <c r="K88" s="387"/>
      <c r="L88" s="387"/>
      <c r="M88" s="387"/>
      <c r="N88" s="387"/>
      <c r="O88" s="387"/>
      <c r="P88" s="387"/>
      <c r="Q88" s="387"/>
      <c r="R88" s="387"/>
      <c r="S88" s="387"/>
      <c r="T88" s="387"/>
    </row>
    <row r="89" spans="1:21" ht="15.75" x14ac:dyDescent="0.25">
      <c r="C89" s="159" t="s">
        <v>76</v>
      </c>
      <c r="D89" s="160" t="s">
        <v>221</v>
      </c>
      <c r="G89" s="390" t="s">
        <v>78</v>
      </c>
      <c r="H89" s="390"/>
      <c r="I89" s="152"/>
      <c r="J89" s="390" t="s">
        <v>85</v>
      </c>
      <c r="K89" s="390"/>
      <c r="L89" s="161"/>
      <c r="M89" s="161"/>
      <c r="N89" s="161"/>
    </row>
    <row r="91" spans="1:21" ht="15.75" x14ac:dyDescent="0.25">
      <c r="A91" s="382" t="s">
        <v>86</v>
      </c>
      <c r="B91" s="382"/>
      <c r="C91" s="382"/>
      <c r="D91" s="382"/>
      <c r="E91" s="382"/>
      <c r="F91" s="382"/>
      <c r="G91" s="382"/>
      <c r="H91" s="382"/>
      <c r="I91" s="382"/>
      <c r="J91" s="382"/>
      <c r="K91" s="382"/>
      <c r="L91" s="382"/>
      <c r="M91" s="382"/>
      <c r="N91" s="382"/>
      <c r="O91" s="382"/>
      <c r="P91" s="382"/>
      <c r="Q91" s="382"/>
      <c r="R91" s="382"/>
      <c r="S91" s="382"/>
      <c r="T91" s="382"/>
    </row>
    <row r="92" spans="1:21" x14ac:dyDescent="0.25">
      <c r="A92" s="383" t="s">
        <v>87</v>
      </c>
      <c r="B92" s="383"/>
      <c r="C92" s="383"/>
      <c r="D92" s="383"/>
      <c r="E92" s="383"/>
      <c r="F92" s="383"/>
      <c r="G92" s="383"/>
      <c r="H92" s="383"/>
      <c r="I92" s="383"/>
      <c r="J92" s="383"/>
      <c r="K92" s="383"/>
      <c r="L92" s="383"/>
      <c r="M92" s="383"/>
      <c r="N92" s="383"/>
      <c r="O92" s="383"/>
      <c r="P92" s="383"/>
      <c r="Q92" s="383"/>
      <c r="R92" s="383"/>
      <c r="S92" s="383"/>
      <c r="T92" s="383"/>
    </row>
    <row r="93" spans="1:21" x14ac:dyDescent="0.25">
      <c r="A93" s="384" t="s">
        <v>88</v>
      </c>
      <c r="B93" s="385"/>
      <c r="C93" s="385"/>
      <c r="D93" s="385"/>
      <c r="E93" s="385"/>
      <c r="F93" s="385"/>
      <c r="G93" s="385"/>
      <c r="H93" s="385"/>
      <c r="I93" s="385"/>
      <c r="J93" s="385"/>
      <c r="K93" s="385"/>
      <c r="L93" s="385"/>
      <c r="M93" s="385"/>
      <c r="N93" s="385"/>
      <c r="O93" s="385"/>
      <c r="P93" s="385"/>
      <c r="Q93" s="385"/>
      <c r="R93" s="385"/>
      <c r="S93" s="385"/>
      <c r="T93" s="385"/>
      <c r="U93" s="163"/>
    </row>
    <row r="101" spans="6:6" x14ac:dyDescent="0.25">
      <c r="F101" s="120" t="s">
        <v>76</v>
      </c>
    </row>
  </sheetData>
  <mergeCells count="116">
    <mergeCell ref="P1:T7"/>
    <mergeCell ref="A9:T11"/>
    <mergeCell ref="A13:C13"/>
    <mergeCell ref="D13:G13"/>
    <mergeCell ref="A14:G14"/>
    <mergeCell ref="H14:T14"/>
    <mergeCell ref="P21:S21"/>
    <mergeCell ref="T21:T22"/>
    <mergeCell ref="A25:T26"/>
    <mergeCell ref="A16:C16"/>
    <mergeCell ref="A17:T17"/>
    <mergeCell ref="A18:A22"/>
    <mergeCell ref="B18:B22"/>
    <mergeCell ref="C18:H20"/>
    <mergeCell ref="I18:M20"/>
    <mergeCell ref="N18:N22"/>
    <mergeCell ref="O18:S20"/>
    <mergeCell ref="T18:T20"/>
    <mergeCell ref="C21:C22"/>
    <mergeCell ref="A28:B28"/>
    <mergeCell ref="C28:D28"/>
    <mergeCell ref="G28:H28"/>
    <mergeCell ref="A29:B29"/>
    <mergeCell ref="C29:D29"/>
    <mergeCell ref="G29:H29"/>
    <mergeCell ref="D21:H21"/>
    <mergeCell ref="J21:M21"/>
    <mergeCell ref="O21:O22"/>
    <mergeCell ref="A32:B32"/>
    <mergeCell ref="C32:D32"/>
    <mergeCell ref="G32:H32"/>
    <mergeCell ref="A33:B33"/>
    <mergeCell ref="C33:D33"/>
    <mergeCell ref="G33:H33"/>
    <mergeCell ref="A30:B30"/>
    <mergeCell ref="C30:D30"/>
    <mergeCell ref="G30:H30"/>
    <mergeCell ref="A31:B31"/>
    <mergeCell ref="C31:D31"/>
    <mergeCell ref="G31:H31"/>
    <mergeCell ref="K39:K40"/>
    <mergeCell ref="A41:B41"/>
    <mergeCell ref="C41:F41"/>
    <mergeCell ref="I41:J41"/>
    <mergeCell ref="A42:B42"/>
    <mergeCell ref="C42:F42"/>
    <mergeCell ref="I42:J42"/>
    <mergeCell ref="A34:B34"/>
    <mergeCell ref="C34:D34"/>
    <mergeCell ref="G34:H34"/>
    <mergeCell ref="A36:C36"/>
    <mergeCell ref="A37:T38"/>
    <mergeCell ref="A39:B40"/>
    <mergeCell ref="C39:F40"/>
    <mergeCell ref="G39:G40"/>
    <mergeCell ref="H39:H40"/>
    <mergeCell ref="I39:J39"/>
    <mergeCell ref="A46:T46"/>
    <mergeCell ref="C48:T48"/>
    <mergeCell ref="A49:I49"/>
    <mergeCell ref="A50:B50"/>
    <mergeCell ref="C50:T50"/>
    <mergeCell ref="A51:I51"/>
    <mergeCell ref="A43:B43"/>
    <mergeCell ref="C43:F43"/>
    <mergeCell ref="I43:J43"/>
    <mergeCell ref="A44:B44"/>
    <mergeCell ref="C44:F44"/>
    <mergeCell ref="I44:J44"/>
    <mergeCell ref="C57:D57"/>
    <mergeCell ref="F57:G57"/>
    <mergeCell ref="I57:J57"/>
    <mergeCell ref="C58:D58"/>
    <mergeCell ref="F58:G58"/>
    <mergeCell ref="I58:J58"/>
    <mergeCell ref="A53:T53"/>
    <mergeCell ref="C55:D55"/>
    <mergeCell ref="F55:G55"/>
    <mergeCell ref="I55:J55"/>
    <mergeCell ref="C56:D56"/>
    <mergeCell ref="F56:G56"/>
    <mergeCell ref="I56:J56"/>
    <mergeCell ref="C61:D61"/>
    <mergeCell ref="F61:G61"/>
    <mergeCell ref="I61:J61"/>
    <mergeCell ref="C62:E62"/>
    <mergeCell ref="F62:G62"/>
    <mergeCell ref="I62:J62"/>
    <mergeCell ref="C59:D59"/>
    <mergeCell ref="F59:G59"/>
    <mergeCell ref="I59:J59"/>
    <mergeCell ref="C60:D60"/>
    <mergeCell ref="F60:G60"/>
    <mergeCell ref="I60:J60"/>
    <mergeCell ref="A73:P73"/>
    <mergeCell ref="Q73:T73"/>
    <mergeCell ref="A74:C74"/>
    <mergeCell ref="D74:G74"/>
    <mergeCell ref="A76:T76"/>
    <mergeCell ref="A78:T78"/>
    <mergeCell ref="A64:T67"/>
    <mergeCell ref="A68:T68"/>
    <mergeCell ref="A69:F69"/>
    <mergeCell ref="G69:T69"/>
    <mergeCell ref="A70:K70"/>
    <mergeCell ref="L70:T70"/>
    <mergeCell ref="A91:T91"/>
    <mergeCell ref="A92:T92"/>
    <mergeCell ref="A93:T93"/>
    <mergeCell ref="G79:H79"/>
    <mergeCell ref="A81:T81"/>
    <mergeCell ref="G82:H82"/>
    <mergeCell ref="B86:C86"/>
    <mergeCell ref="A88:T88"/>
    <mergeCell ref="G89:H89"/>
    <mergeCell ref="J89:K8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91"/>
  <sheetViews>
    <sheetView topLeftCell="A10" workbookViewId="0">
      <selection activeCell="A86" sqref="A86:T86"/>
    </sheetView>
  </sheetViews>
  <sheetFormatPr defaultRowHeight="15" x14ac:dyDescent="0.25"/>
  <cols>
    <col min="2" max="2" width="17.42578125" customWidth="1"/>
    <col min="4" max="4" width="9.140625" customWidth="1"/>
    <col min="5" max="5" width="9.140625" hidden="1" customWidth="1"/>
    <col min="6" max="6" width="12.85546875" customWidth="1"/>
  </cols>
  <sheetData>
    <row r="1" spans="1:20" x14ac:dyDescent="0.25">
      <c r="P1" s="166" t="s">
        <v>0</v>
      </c>
      <c r="Q1" s="166"/>
      <c r="R1" s="166"/>
      <c r="S1" s="166"/>
      <c r="T1" s="166"/>
    </row>
    <row r="2" spans="1:20" x14ac:dyDescent="0.25">
      <c r="P2" s="166"/>
      <c r="Q2" s="166"/>
      <c r="R2" s="166"/>
      <c r="S2" s="166"/>
      <c r="T2" s="166"/>
    </row>
    <row r="3" spans="1:20" x14ac:dyDescent="0.25">
      <c r="P3" s="166"/>
      <c r="Q3" s="166"/>
      <c r="R3" s="166"/>
      <c r="S3" s="166"/>
      <c r="T3" s="166"/>
    </row>
    <row r="4" spans="1:20" x14ac:dyDescent="0.25">
      <c r="P4" s="166"/>
      <c r="Q4" s="166"/>
      <c r="R4" s="166"/>
      <c r="S4" s="166"/>
      <c r="T4" s="166"/>
    </row>
    <row r="5" spans="1:20" x14ac:dyDescent="0.25">
      <c r="P5" s="166"/>
      <c r="Q5" s="166"/>
      <c r="R5" s="166"/>
      <c r="S5" s="166"/>
      <c r="T5" s="166"/>
    </row>
    <row r="6" spans="1:20" x14ac:dyDescent="0.25">
      <c r="P6" s="166"/>
      <c r="Q6" s="166"/>
      <c r="R6" s="166"/>
      <c r="S6" s="166"/>
      <c r="T6" s="166"/>
    </row>
    <row r="7" spans="1:20" x14ac:dyDescent="0.25">
      <c r="A7" s="167" t="s">
        <v>1</v>
      </c>
      <c r="B7" s="167"/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</row>
    <row r="8" spans="1:20" x14ac:dyDescent="0.25">
      <c r="A8" s="167"/>
      <c r="B8" s="167"/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</row>
    <row r="9" spans="1:20" x14ac:dyDescent="0.25">
      <c r="A9" s="167"/>
      <c r="B9" s="167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</row>
    <row r="11" spans="1:20" ht="15.75" x14ac:dyDescent="0.25">
      <c r="A11" s="168" t="s">
        <v>2</v>
      </c>
      <c r="B11" s="168"/>
      <c r="C11" s="168"/>
      <c r="D11" s="169">
        <v>45292</v>
      </c>
      <c r="E11" s="170"/>
      <c r="F11" s="170"/>
      <c r="G11" s="170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ht="15.75" x14ac:dyDescent="0.25">
      <c r="A12" s="168" t="s">
        <v>3</v>
      </c>
      <c r="B12" s="168"/>
      <c r="C12" s="168"/>
      <c r="D12" s="168"/>
      <c r="E12" s="168"/>
      <c r="F12" s="168"/>
      <c r="G12" s="168"/>
      <c r="H12" s="170" t="s">
        <v>4</v>
      </c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</row>
    <row r="13" spans="1:20" x14ac:dyDescent="0.25">
      <c r="H13" s="4"/>
    </row>
    <row r="14" spans="1:20" ht="15.75" x14ac:dyDescent="0.25">
      <c r="A14" s="171" t="s">
        <v>5</v>
      </c>
      <c r="B14" s="171"/>
      <c r="C14" s="171"/>
    </row>
    <row r="15" spans="1:20" ht="42.75" customHeight="1" x14ac:dyDescent="0.25">
      <c r="A15" s="168" t="s">
        <v>6</v>
      </c>
      <c r="B15" s="168"/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</row>
    <row r="16" spans="1:20" x14ac:dyDescent="0.25">
      <c r="A16" s="172" t="s">
        <v>7</v>
      </c>
      <c r="B16" s="175" t="s">
        <v>8</v>
      </c>
      <c r="C16" s="177" t="s">
        <v>9</v>
      </c>
      <c r="D16" s="178"/>
      <c r="E16" s="178"/>
      <c r="F16" s="178"/>
      <c r="G16" s="178"/>
      <c r="H16" s="179"/>
      <c r="I16" s="175" t="s">
        <v>10</v>
      </c>
      <c r="J16" s="175"/>
      <c r="K16" s="175"/>
      <c r="L16" s="175"/>
      <c r="M16" s="175"/>
      <c r="N16" s="175" t="s">
        <v>11</v>
      </c>
      <c r="O16" s="175" t="s">
        <v>12</v>
      </c>
      <c r="P16" s="175"/>
      <c r="Q16" s="175"/>
      <c r="R16" s="175"/>
      <c r="S16" s="175"/>
      <c r="T16" s="186" t="s">
        <v>13</v>
      </c>
    </row>
    <row r="17" spans="1:20" x14ac:dyDescent="0.25">
      <c r="A17" s="173"/>
      <c r="B17" s="176"/>
      <c r="C17" s="180"/>
      <c r="D17" s="181"/>
      <c r="E17" s="181"/>
      <c r="F17" s="181"/>
      <c r="G17" s="181"/>
      <c r="H17" s="182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87"/>
    </row>
    <row r="18" spans="1:20" x14ac:dyDescent="0.25">
      <c r="A18" s="173"/>
      <c r="B18" s="176"/>
      <c r="C18" s="183"/>
      <c r="D18" s="184"/>
      <c r="E18" s="184"/>
      <c r="F18" s="184"/>
      <c r="G18" s="184"/>
      <c r="H18" s="185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87"/>
    </row>
    <row r="19" spans="1:20" x14ac:dyDescent="0.25">
      <c r="A19" s="173"/>
      <c r="B19" s="176"/>
      <c r="C19" s="176" t="s">
        <v>14</v>
      </c>
      <c r="D19" s="188" t="s">
        <v>15</v>
      </c>
      <c r="E19" s="188"/>
      <c r="F19" s="188"/>
      <c r="G19" s="188"/>
      <c r="H19" s="188"/>
      <c r="I19" s="6"/>
      <c r="J19" s="188" t="s">
        <v>15</v>
      </c>
      <c r="K19" s="188"/>
      <c r="L19" s="188"/>
      <c r="M19" s="188"/>
      <c r="N19" s="176"/>
      <c r="O19" s="176" t="s">
        <v>14</v>
      </c>
      <c r="P19" s="176" t="s">
        <v>15</v>
      </c>
      <c r="Q19" s="176"/>
      <c r="R19" s="176"/>
      <c r="S19" s="176"/>
      <c r="T19" s="187"/>
    </row>
    <row r="20" spans="1:20" ht="216.75" x14ac:dyDescent="0.25">
      <c r="A20" s="174"/>
      <c r="B20" s="176"/>
      <c r="C20" s="176"/>
      <c r="D20" s="5" t="s">
        <v>16</v>
      </c>
      <c r="E20" s="5" t="s">
        <v>17</v>
      </c>
      <c r="F20" s="5" t="s">
        <v>17</v>
      </c>
      <c r="G20" s="5" t="s">
        <v>18</v>
      </c>
      <c r="H20" s="5" t="s">
        <v>19</v>
      </c>
      <c r="I20" s="5" t="s">
        <v>14</v>
      </c>
      <c r="J20" s="5" t="s">
        <v>16</v>
      </c>
      <c r="K20" s="5" t="s">
        <v>17</v>
      </c>
      <c r="L20" s="5" t="s">
        <v>20</v>
      </c>
      <c r="M20" s="5" t="s">
        <v>19</v>
      </c>
      <c r="N20" s="176"/>
      <c r="O20" s="176"/>
      <c r="P20" s="5" t="s">
        <v>16</v>
      </c>
      <c r="Q20" s="5" t="s">
        <v>17</v>
      </c>
      <c r="R20" s="5" t="s">
        <v>20</v>
      </c>
      <c r="S20" s="5" t="s">
        <v>19</v>
      </c>
      <c r="T20" s="187"/>
    </row>
    <row r="21" spans="1:20" ht="51" x14ac:dyDescent="0.25">
      <c r="A21" s="7">
        <v>1</v>
      </c>
      <c r="B21" s="8" t="s">
        <v>89</v>
      </c>
      <c r="C21" s="9">
        <f>D21+F21+G21+H21</f>
        <v>1172822</v>
      </c>
      <c r="D21" s="10">
        <v>763708</v>
      </c>
      <c r="E21" s="10"/>
      <c r="F21" s="10">
        <v>180000</v>
      </c>
      <c r="G21" s="10">
        <v>114557</v>
      </c>
      <c r="H21" s="10">
        <v>114557</v>
      </c>
      <c r="I21" s="9">
        <f>J21+K21+L21+M21</f>
        <v>1172822</v>
      </c>
      <c r="J21" s="10">
        <v>763708</v>
      </c>
      <c r="K21" s="10">
        <v>180000</v>
      </c>
      <c r="L21" s="10">
        <v>114557</v>
      </c>
      <c r="M21" s="10">
        <v>114557</v>
      </c>
      <c r="N21" s="10">
        <v>973442.26</v>
      </c>
      <c r="O21" s="9">
        <f>P21+Q21+R21+S21</f>
        <v>973442.25999999989</v>
      </c>
      <c r="P21" s="10">
        <v>633878.34</v>
      </c>
      <c r="Q21" s="10">
        <v>149400.01999999999</v>
      </c>
      <c r="R21" s="10">
        <v>95081.95</v>
      </c>
      <c r="S21" s="10">
        <v>95081.95</v>
      </c>
      <c r="T21" s="11"/>
    </row>
    <row r="23" spans="1:20" x14ac:dyDescent="0.25">
      <c r="A23" s="168" t="s">
        <v>90</v>
      </c>
      <c r="B23" s="168"/>
      <c r="C23" s="168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</row>
    <row r="24" spans="1:20" x14ac:dyDescent="0.25">
      <c r="A24" s="168"/>
      <c r="B24" s="168"/>
      <c r="C24" s="168"/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</row>
    <row r="25" spans="1:20" ht="15.7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60" x14ac:dyDescent="0.25">
      <c r="A26" s="261" t="s">
        <v>23</v>
      </c>
      <c r="B26" s="262"/>
      <c r="C26" s="262" t="s">
        <v>24</v>
      </c>
      <c r="D26" s="262"/>
      <c r="E26" s="55"/>
      <c r="F26" s="55" t="s">
        <v>25</v>
      </c>
      <c r="G26" s="262" t="s">
        <v>26</v>
      </c>
      <c r="H26" s="262"/>
      <c r="I26" s="26" t="s">
        <v>27</v>
      </c>
      <c r="L26" s="56"/>
      <c r="M26" s="56"/>
      <c r="N26" s="56"/>
    </row>
    <row r="27" spans="1:20" x14ac:dyDescent="0.25">
      <c r="A27" s="191" t="s">
        <v>28</v>
      </c>
      <c r="B27" s="192"/>
      <c r="C27" s="193">
        <f>C29+C30+C31+C32</f>
        <v>1172822</v>
      </c>
      <c r="D27" s="193"/>
      <c r="E27" s="15"/>
      <c r="F27" s="15">
        <f>F29+F30+F31+F32</f>
        <v>100</v>
      </c>
      <c r="G27" s="194">
        <v>973442.26</v>
      </c>
      <c r="H27" s="194"/>
      <c r="I27" s="16"/>
    </row>
    <row r="28" spans="1:20" x14ac:dyDescent="0.25">
      <c r="A28" s="195" t="s">
        <v>29</v>
      </c>
      <c r="B28" s="196"/>
      <c r="C28" s="197"/>
      <c r="D28" s="197"/>
      <c r="E28" s="17"/>
      <c r="F28" s="17"/>
      <c r="G28" s="198"/>
      <c r="H28" s="198"/>
      <c r="I28" s="18"/>
    </row>
    <row r="29" spans="1:20" x14ac:dyDescent="0.25">
      <c r="A29" s="191" t="s">
        <v>30</v>
      </c>
      <c r="B29" s="192"/>
      <c r="C29" s="199">
        <v>763708</v>
      </c>
      <c r="D29" s="199"/>
      <c r="E29" s="15"/>
      <c r="F29" s="15">
        <v>65.117199999999997</v>
      </c>
      <c r="G29" s="200">
        <f t="shared" ref="G29:G32" si="0">ROUND((G$27*F29/100),2)</f>
        <v>633878.34</v>
      </c>
      <c r="H29" s="200"/>
      <c r="I29" s="16">
        <f t="shared" ref="I29:I32" si="1">C29-G29</f>
        <v>129829.66000000003</v>
      </c>
      <c r="L29" s="57"/>
      <c r="M29" s="58"/>
    </row>
    <row r="30" spans="1:20" x14ac:dyDescent="0.25">
      <c r="A30" s="191" t="s">
        <v>31</v>
      </c>
      <c r="B30" s="192"/>
      <c r="C30" s="199">
        <v>180000</v>
      </c>
      <c r="D30" s="199"/>
      <c r="E30" s="15"/>
      <c r="F30" s="15">
        <f t="shared" ref="F30:F32" si="2">ROUND((C30/C$27*100),4)</f>
        <v>15.3476</v>
      </c>
      <c r="G30" s="200">
        <f t="shared" si="0"/>
        <v>149400.01999999999</v>
      </c>
      <c r="H30" s="200"/>
      <c r="I30" s="16">
        <f t="shared" si="1"/>
        <v>30599.98000000001</v>
      </c>
      <c r="L30" s="57"/>
      <c r="M30" s="58"/>
    </row>
    <row r="31" spans="1:20" x14ac:dyDescent="0.25">
      <c r="A31" s="191" t="s">
        <v>32</v>
      </c>
      <c r="B31" s="192"/>
      <c r="C31" s="199">
        <v>114557</v>
      </c>
      <c r="D31" s="199"/>
      <c r="E31" s="15"/>
      <c r="F31" s="15">
        <f t="shared" si="2"/>
        <v>9.7675999999999998</v>
      </c>
      <c r="G31" s="200">
        <f t="shared" si="0"/>
        <v>95081.95</v>
      </c>
      <c r="H31" s="200"/>
      <c r="I31" s="16">
        <f t="shared" si="1"/>
        <v>19475.050000000003</v>
      </c>
      <c r="L31" s="57"/>
      <c r="M31" s="58"/>
    </row>
    <row r="32" spans="1:20" x14ac:dyDescent="0.25">
      <c r="A32" s="201" t="s">
        <v>33</v>
      </c>
      <c r="B32" s="202"/>
      <c r="C32" s="203">
        <v>114557</v>
      </c>
      <c r="D32" s="203"/>
      <c r="E32" s="22"/>
      <c r="F32" s="22">
        <f t="shared" si="2"/>
        <v>9.7675999999999998</v>
      </c>
      <c r="G32" s="263">
        <f t="shared" si="0"/>
        <v>95081.95</v>
      </c>
      <c r="H32" s="263"/>
      <c r="I32" s="23">
        <f t="shared" si="1"/>
        <v>19475.050000000003</v>
      </c>
      <c r="L32" s="57"/>
      <c r="M32" s="58"/>
    </row>
    <row r="33" spans="1:20" x14ac:dyDescent="0.25">
      <c r="L33" s="57"/>
      <c r="M33" s="58"/>
    </row>
    <row r="34" spans="1:20" ht="15.75" x14ac:dyDescent="0.25">
      <c r="A34" s="171" t="s">
        <v>34</v>
      </c>
      <c r="B34" s="171"/>
      <c r="C34" s="171"/>
    </row>
    <row r="35" spans="1:20" x14ac:dyDescent="0.25">
      <c r="A35" s="168" t="s">
        <v>35</v>
      </c>
      <c r="B35" s="168"/>
      <c r="C35" s="168"/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</row>
    <row r="36" spans="1:20" x14ac:dyDescent="0.25">
      <c r="A36" s="168"/>
      <c r="B36" s="168"/>
      <c r="C36" s="168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</row>
    <row r="37" spans="1:20" x14ac:dyDescent="0.25">
      <c r="A37" s="204" t="s">
        <v>36</v>
      </c>
      <c r="B37" s="205"/>
      <c r="C37" s="205" t="s">
        <v>37</v>
      </c>
      <c r="D37" s="205"/>
      <c r="E37" s="205"/>
      <c r="F37" s="205"/>
      <c r="G37" s="205" t="s">
        <v>38</v>
      </c>
      <c r="H37" s="208" t="s">
        <v>39</v>
      </c>
      <c r="I37" s="205" t="s">
        <v>40</v>
      </c>
      <c r="J37" s="210"/>
      <c r="K37" s="211"/>
    </row>
    <row r="38" spans="1:20" x14ac:dyDescent="0.25">
      <c r="A38" s="206"/>
      <c r="B38" s="207"/>
      <c r="C38" s="207"/>
      <c r="D38" s="207"/>
      <c r="E38" s="207"/>
      <c r="F38" s="207"/>
      <c r="G38" s="207"/>
      <c r="H38" s="209"/>
      <c r="I38" s="28"/>
      <c r="J38" s="29"/>
      <c r="K38" s="211"/>
    </row>
    <row r="39" spans="1:20" ht="15.75" x14ac:dyDescent="0.25">
      <c r="A39" s="212" t="s">
        <v>41</v>
      </c>
      <c r="B39" s="213"/>
      <c r="C39" s="214">
        <f>C41+C42</f>
        <v>171127</v>
      </c>
      <c r="D39" s="215"/>
      <c r="E39" s="215"/>
      <c r="F39" s="216"/>
      <c r="G39" s="32">
        <f>G41+G42</f>
        <v>171127</v>
      </c>
      <c r="H39" s="31">
        <f>H41+H42</f>
        <v>0</v>
      </c>
      <c r="I39" s="217"/>
      <c r="J39" s="218"/>
    </row>
    <row r="40" spans="1:20" ht="15.75" x14ac:dyDescent="0.25">
      <c r="A40" s="219" t="s">
        <v>29</v>
      </c>
      <c r="B40" s="220"/>
      <c r="C40" s="221"/>
      <c r="D40" s="221"/>
      <c r="E40" s="221"/>
      <c r="F40" s="221"/>
      <c r="G40" s="32"/>
      <c r="H40" s="31"/>
      <c r="I40" s="217"/>
      <c r="J40" s="218"/>
    </row>
    <row r="41" spans="1:20" ht="15.75" x14ac:dyDescent="0.25">
      <c r="A41" s="222" t="s">
        <v>42</v>
      </c>
      <c r="B41" s="223"/>
      <c r="C41" s="224">
        <v>79548</v>
      </c>
      <c r="D41" s="224"/>
      <c r="E41" s="224"/>
      <c r="F41" s="224"/>
      <c r="G41" s="33">
        <v>79548</v>
      </c>
      <c r="H41" s="31">
        <f t="shared" ref="H41:H42" si="3">C41-G41</f>
        <v>0</v>
      </c>
      <c r="I41" s="225"/>
      <c r="J41" s="226"/>
    </row>
    <row r="42" spans="1:20" ht="15.75" x14ac:dyDescent="0.25">
      <c r="A42" s="227" t="s">
        <v>43</v>
      </c>
      <c r="B42" s="228"/>
      <c r="C42" s="229">
        <v>91579</v>
      </c>
      <c r="D42" s="229"/>
      <c r="E42" s="229"/>
      <c r="F42" s="229"/>
      <c r="G42" s="34">
        <v>91579</v>
      </c>
      <c r="H42" s="35">
        <f t="shared" si="3"/>
        <v>0</v>
      </c>
      <c r="I42" s="230"/>
      <c r="J42" s="231"/>
    </row>
    <row r="44" spans="1:20" ht="15.75" x14ac:dyDescent="0.25">
      <c r="A44" s="168" t="s">
        <v>44</v>
      </c>
      <c r="B44" s="168"/>
      <c r="C44" s="168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68"/>
      <c r="Q44" s="168"/>
      <c r="R44" s="168"/>
      <c r="S44" s="168"/>
      <c r="T44" s="168"/>
    </row>
    <row r="46" spans="1:20" x14ac:dyDescent="0.25">
      <c r="A46" s="36" t="s">
        <v>45</v>
      </c>
      <c r="C46" s="232" t="s">
        <v>91</v>
      </c>
      <c r="D46" s="233"/>
      <c r="E46" s="233"/>
      <c r="F46" s="233"/>
      <c r="G46" s="233"/>
      <c r="H46" s="233"/>
      <c r="I46" s="233"/>
      <c r="J46" s="233"/>
      <c r="K46" s="233"/>
      <c r="L46" s="233"/>
      <c r="M46" s="233"/>
      <c r="N46" s="233"/>
      <c r="O46" s="233"/>
      <c r="P46" s="233"/>
      <c r="Q46" s="233"/>
      <c r="R46" s="233"/>
      <c r="S46" s="233"/>
      <c r="T46" s="233"/>
    </row>
    <row r="47" spans="1:20" ht="15.75" x14ac:dyDescent="0.25">
      <c r="A47" s="234"/>
      <c r="B47" s="234"/>
      <c r="C47" s="234"/>
      <c r="D47" s="234"/>
      <c r="E47" s="234"/>
      <c r="F47" s="234"/>
      <c r="G47" s="234"/>
      <c r="H47" s="234"/>
      <c r="I47" s="234"/>
    </row>
    <row r="48" spans="1:20" x14ac:dyDescent="0.25">
      <c r="A48" s="235" t="s">
        <v>47</v>
      </c>
      <c r="B48" s="235"/>
      <c r="C48" s="232" t="s">
        <v>92</v>
      </c>
      <c r="D48" s="236"/>
      <c r="E48" s="236"/>
      <c r="F48" s="236"/>
      <c r="G48" s="236"/>
      <c r="H48" s="236"/>
      <c r="I48" s="236"/>
      <c r="J48" s="236"/>
      <c r="K48" s="236"/>
      <c r="L48" s="236"/>
      <c r="M48" s="236"/>
      <c r="N48" s="236"/>
      <c r="O48" s="236"/>
      <c r="P48" s="236"/>
      <c r="Q48" s="236"/>
      <c r="R48" s="236"/>
      <c r="S48" s="236"/>
      <c r="T48" s="236"/>
    </row>
    <row r="49" spans="1:20" ht="15.75" x14ac:dyDescent="0.25">
      <c r="A49" s="234"/>
      <c r="B49" s="234"/>
      <c r="C49" s="234"/>
      <c r="D49" s="234"/>
      <c r="E49" s="234"/>
      <c r="F49" s="234"/>
      <c r="G49" s="234"/>
      <c r="H49" s="234"/>
      <c r="I49" s="234"/>
    </row>
    <row r="51" spans="1:20" ht="15.75" x14ac:dyDescent="0.25">
      <c r="A51" s="168" t="s">
        <v>49</v>
      </c>
      <c r="B51" s="237"/>
      <c r="C51" s="237"/>
      <c r="D51" s="237"/>
      <c r="E51" s="237"/>
      <c r="F51" s="237"/>
      <c r="G51" s="237"/>
      <c r="H51" s="237"/>
      <c r="I51" s="237"/>
      <c r="J51" s="237"/>
      <c r="K51" s="237"/>
      <c r="L51" s="237"/>
      <c r="M51" s="237"/>
      <c r="N51" s="237"/>
      <c r="O51" s="237"/>
      <c r="P51" s="237"/>
      <c r="Q51" s="237"/>
      <c r="R51" s="237"/>
      <c r="S51" s="237"/>
      <c r="T51" s="237"/>
    </row>
    <row r="53" spans="1:20" ht="60" x14ac:dyDescent="0.25">
      <c r="A53" s="24" t="s">
        <v>7</v>
      </c>
      <c r="B53" s="25" t="s">
        <v>50</v>
      </c>
      <c r="C53" s="205" t="s">
        <v>51</v>
      </c>
      <c r="D53" s="205"/>
      <c r="E53" s="37"/>
      <c r="F53" s="205" t="s">
        <v>52</v>
      </c>
      <c r="G53" s="205"/>
      <c r="H53" s="25" t="s">
        <v>53</v>
      </c>
      <c r="I53" s="208" t="s">
        <v>39</v>
      </c>
      <c r="J53" s="238"/>
      <c r="K53" s="26" t="s">
        <v>40</v>
      </c>
    </row>
    <row r="54" spans="1:20" ht="60" x14ac:dyDescent="0.25">
      <c r="A54" s="30">
        <v>1</v>
      </c>
      <c r="B54" s="38" t="s">
        <v>54</v>
      </c>
      <c r="C54" s="239"/>
      <c r="D54" s="239"/>
      <c r="E54" s="40"/>
      <c r="F54" s="239"/>
      <c r="G54" s="239"/>
      <c r="H54" s="40"/>
      <c r="I54" s="240">
        <f t="shared" ref="I54:I59" si="4">F54-H54</f>
        <v>0</v>
      </c>
      <c r="J54" s="241"/>
      <c r="K54" s="41"/>
    </row>
    <row r="55" spans="1:20" ht="78.75" x14ac:dyDescent="0.25">
      <c r="A55" s="30">
        <v>2</v>
      </c>
      <c r="B55" s="38" t="s">
        <v>55</v>
      </c>
      <c r="C55" s="242" t="s">
        <v>93</v>
      </c>
      <c r="D55" s="242"/>
      <c r="E55" s="40"/>
      <c r="F55" s="239">
        <v>1172822</v>
      </c>
      <c r="G55" s="239"/>
      <c r="H55" s="39">
        <v>973442.26</v>
      </c>
      <c r="I55" s="240">
        <f t="shared" si="4"/>
        <v>199379.74</v>
      </c>
      <c r="J55" s="241"/>
      <c r="K55" s="41" t="s">
        <v>94</v>
      </c>
    </row>
    <row r="56" spans="1:20" ht="120" x14ac:dyDescent="0.25">
      <c r="A56" s="30">
        <v>3</v>
      </c>
      <c r="B56" s="38" t="s">
        <v>58</v>
      </c>
      <c r="C56" s="239"/>
      <c r="D56" s="239"/>
      <c r="E56" s="40"/>
      <c r="F56" s="243"/>
      <c r="G56" s="243"/>
      <c r="H56" s="42"/>
      <c r="I56" s="244">
        <f t="shared" si="4"/>
        <v>0</v>
      </c>
      <c r="J56" s="244"/>
      <c r="K56" s="43"/>
    </row>
    <row r="57" spans="1:20" ht="120" x14ac:dyDescent="0.25">
      <c r="A57" s="30">
        <v>4</v>
      </c>
      <c r="B57" s="38" t="s">
        <v>59</v>
      </c>
      <c r="C57" s="239"/>
      <c r="D57" s="239"/>
      <c r="E57" s="40"/>
      <c r="F57" s="243"/>
      <c r="G57" s="243"/>
      <c r="H57" s="42"/>
      <c r="I57" s="244">
        <f t="shared" si="4"/>
        <v>0</v>
      </c>
      <c r="J57" s="244"/>
      <c r="K57" s="43"/>
    </row>
    <row r="58" spans="1:20" ht="30" x14ac:dyDescent="0.25">
      <c r="A58" s="30">
        <v>5</v>
      </c>
      <c r="B58" s="38" t="s">
        <v>60</v>
      </c>
      <c r="C58" s="239"/>
      <c r="D58" s="239"/>
      <c r="E58" s="40"/>
      <c r="F58" s="243"/>
      <c r="G58" s="243"/>
      <c r="H58" s="42"/>
      <c r="I58" s="244">
        <f t="shared" si="4"/>
        <v>0</v>
      </c>
      <c r="J58" s="244"/>
      <c r="K58" s="43"/>
    </row>
    <row r="59" spans="1:20" ht="15.75" x14ac:dyDescent="0.25">
      <c r="A59" s="30">
        <v>6</v>
      </c>
      <c r="B59" s="38" t="s">
        <v>61</v>
      </c>
      <c r="C59" s="239"/>
      <c r="D59" s="239"/>
      <c r="E59" s="40"/>
      <c r="F59" s="243"/>
      <c r="G59" s="243"/>
      <c r="H59" s="42"/>
      <c r="I59" s="244">
        <f t="shared" si="4"/>
        <v>0</v>
      </c>
      <c r="J59" s="244"/>
      <c r="K59" s="43"/>
    </row>
    <row r="60" spans="1:20" ht="15.75" x14ac:dyDescent="0.25">
      <c r="A60" s="44"/>
      <c r="B60" s="45" t="s">
        <v>62</v>
      </c>
      <c r="C60" s="245"/>
      <c r="D60" s="245"/>
      <c r="E60" s="245"/>
      <c r="F60" s="246">
        <f>SUM(F54:F59)</f>
        <v>1172822</v>
      </c>
      <c r="G60" s="247"/>
      <c r="H60" s="46">
        <f>SUM(H54:H59)</f>
        <v>973442.26</v>
      </c>
      <c r="I60" s="246">
        <f>SUM(I54:J59)</f>
        <v>199379.74</v>
      </c>
      <c r="J60" s="247"/>
      <c r="K60" s="47"/>
    </row>
    <row r="62" spans="1:20" x14ac:dyDescent="0.25">
      <c r="A62" s="168" t="s">
        <v>63</v>
      </c>
      <c r="B62" s="168"/>
      <c r="C62" s="168"/>
      <c r="D62" s="168"/>
      <c r="E62" s="168"/>
      <c r="F62" s="168"/>
      <c r="G62" s="168"/>
      <c r="H62" s="168"/>
      <c r="I62" s="168"/>
      <c r="J62" s="168"/>
      <c r="K62" s="168"/>
      <c r="L62" s="168"/>
      <c r="M62" s="168"/>
      <c r="N62" s="168"/>
      <c r="O62" s="168"/>
      <c r="P62" s="168"/>
      <c r="Q62" s="168"/>
      <c r="R62" s="168"/>
      <c r="S62" s="168"/>
      <c r="T62" s="168"/>
    </row>
    <row r="63" spans="1:20" x14ac:dyDescent="0.25">
      <c r="A63" s="168"/>
      <c r="B63" s="168"/>
      <c r="C63" s="168"/>
      <c r="D63" s="168"/>
      <c r="E63" s="168"/>
      <c r="F63" s="168"/>
      <c r="G63" s="168"/>
      <c r="H63" s="168"/>
      <c r="I63" s="168"/>
      <c r="J63" s="168"/>
      <c r="K63" s="168"/>
      <c r="L63" s="168"/>
      <c r="M63" s="168"/>
      <c r="N63" s="168"/>
      <c r="O63" s="168"/>
      <c r="P63" s="168"/>
      <c r="Q63" s="168"/>
      <c r="R63" s="168"/>
      <c r="S63" s="168"/>
      <c r="T63" s="168"/>
    </row>
    <row r="64" spans="1:20" x14ac:dyDescent="0.25">
      <c r="A64" s="168"/>
      <c r="B64" s="168"/>
      <c r="C64" s="168"/>
      <c r="D64" s="168"/>
      <c r="E64" s="168"/>
      <c r="F64" s="168"/>
      <c r="G64" s="168"/>
      <c r="H64" s="168"/>
      <c r="I64" s="168"/>
      <c r="J64" s="168"/>
      <c r="K64" s="168"/>
      <c r="L64" s="168"/>
      <c r="M64" s="168"/>
      <c r="N64" s="168"/>
      <c r="O64" s="168"/>
      <c r="P64" s="168"/>
      <c r="Q64" s="168"/>
      <c r="R64" s="168"/>
      <c r="S64" s="168"/>
      <c r="T64" s="168"/>
    </row>
    <row r="65" spans="1:20" x14ac:dyDescent="0.25">
      <c r="A65" s="168"/>
      <c r="B65" s="168"/>
      <c r="C65" s="168"/>
      <c r="D65" s="168"/>
      <c r="E65" s="168"/>
      <c r="F65" s="168"/>
      <c r="G65" s="168"/>
      <c r="H65" s="168"/>
      <c r="I65" s="168"/>
      <c r="J65" s="168"/>
      <c r="K65" s="168"/>
      <c r="L65" s="168"/>
      <c r="M65" s="168"/>
      <c r="N65" s="168"/>
      <c r="O65" s="168"/>
      <c r="P65" s="168"/>
      <c r="Q65" s="168"/>
      <c r="R65" s="168"/>
      <c r="S65" s="168"/>
      <c r="T65" s="168"/>
    </row>
    <row r="66" spans="1:20" ht="15.75" x14ac:dyDescent="0.25">
      <c r="A66" s="168" t="s">
        <v>64</v>
      </c>
      <c r="B66" s="168"/>
      <c r="C66" s="168"/>
      <c r="D66" s="168"/>
      <c r="E66" s="168"/>
      <c r="F66" s="168"/>
      <c r="G66" s="168"/>
      <c r="H66" s="168"/>
      <c r="I66" s="168"/>
      <c r="J66" s="168"/>
      <c r="K66" s="168"/>
      <c r="L66" s="168"/>
      <c r="M66" s="168"/>
      <c r="N66" s="168"/>
      <c r="O66" s="168"/>
      <c r="P66" s="168"/>
      <c r="Q66" s="168"/>
      <c r="R66" s="168"/>
      <c r="S66" s="168"/>
      <c r="T66" s="168"/>
    </row>
    <row r="67" spans="1:20" ht="15.75" x14ac:dyDescent="0.25">
      <c r="A67" s="248" t="s">
        <v>65</v>
      </c>
      <c r="B67" s="248"/>
      <c r="C67" s="248"/>
      <c r="D67" s="248"/>
      <c r="E67" s="248"/>
      <c r="F67" s="248"/>
      <c r="G67" s="249" t="s">
        <v>95</v>
      </c>
      <c r="H67" s="249"/>
      <c r="I67" s="249"/>
      <c r="J67" s="249"/>
      <c r="K67" s="249"/>
      <c r="L67" s="249"/>
      <c r="M67" s="249"/>
      <c r="N67" s="249"/>
      <c r="O67" s="249"/>
      <c r="P67" s="249"/>
      <c r="Q67" s="249"/>
      <c r="R67" s="249"/>
      <c r="S67" s="249"/>
      <c r="T67" s="249"/>
    </row>
    <row r="68" spans="1:20" ht="15.75" x14ac:dyDescent="0.25">
      <c r="A68" s="168" t="s">
        <v>67</v>
      </c>
      <c r="B68" s="168"/>
      <c r="C68" s="168"/>
      <c r="D68" s="168"/>
      <c r="E68" s="168"/>
      <c r="F68" s="168"/>
      <c r="G68" s="168"/>
      <c r="H68" s="168"/>
      <c r="I68" s="168"/>
      <c r="J68" s="168"/>
      <c r="K68" s="168"/>
      <c r="L68" s="259" t="s">
        <v>96</v>
      </c>
      <c r="M68" s="259"/>
      <c r="N68" s="259"/>
      <c r="O68" s="259"/>
      <c r="P68" s="259"/>
      <c r="Q68" s="259"/>
      <c r="R68" s="259"/>
      <c r="S68" s="259"/>
      <c r="T68" s="259"/>
    </row>
    <row r="69" spans="1:20" ht="15.75" x14ac:dyDescent="0.25">
      <c r="A69" s="48"/>
    </row>
    <row r="70" spans="1:20" ht="15.75" x14ac:dyDescent="0.25">
      <c r="A70" s="48" t="s">
        <v>69</v>
      </c>
    </row>
    <row r="71" spans="1:20" ht="15.75" x14ac:dyDescent="0.25">
      <c r="A71" s="248" t="s">
        <v>70</v>
      </c>
      <c r="B71" s="248"/>
      <c r="C71" s="248"/>
      <c r="D71" s="248"/>
      <c r="E71" s="248"/>
      <c r="F71" s="248"/>
      <c r="G71" s="248"/>
      <c r="H71" s="248"/>
      <c r="I71" s="248"/>
      <c r="J71" s="248"/>
      <c r="K71" s="248"/>
      <c r="L71" s="248"/>
      <c r="M71" s="248"/>
      <c r="N71" s="248"/>
      <c r="O71" s="248"/>
      <c r="P71" s="248"/>
      <c r="Q71" s="260" t="s">
        <v>97</v>
      </c>
      <c r="R71" s="260"/>
      <c r="S71" s="260"/>
      <c r="T71" s="260"/>
    </row>
    <row r="72" spans="1:20" ht="15.75" x14ac:dyDescent="0.25">
      <c r="A72" s="248" t="s">
        <v>72</v>
      </c>
      <c r="B72" s="248"/>
      <c r="C72" s="248"/>
      <c r="D72" s="49" t="s">
        <v>98</v>
      </c>
      <c r="E72" s="49"/>
      <c r="F72" s="59">
        <v>45140</v>
      </c>
      <c r="G72" s="49"/>
      <c r="H72" s="48"/>
      <c r="I72" s="48"/>
      <c r="J72" s="48"/>
      <c r="K72" s="48"/>
      <c r="L72" s="48"/>
      <c r="M72" s="48"/>
      <c r="N72" s="48"/>
      <c r="O72" s="48"/>
    </row>
    <row r="73" spans="1:20" ht="15.75" x14ac:dyDescent="0.25">
      <c r="A73" s="48"/>
    </row>
    <row r="74" spans="1:20" ht="15.75" x14ac:dyDescent="0.25">
      <c r="A74" s="237" t="s">
        <v>74</v>
      </c>
      <c r="B74" s="237"/>
      <c r="C74" s="237"/>
      <c r="D74" s="237"/>
      <c r="E74" s="237"/>
      <c r="F74" s="237"/>
      <c r="G74" s="237"/>
      <c r="H74" s="237"/>
      <c r="I74" s="237"/>
      <c r="J74" s="237"/>
      <c r="K74" s="237"/>
      <c r="L74" s="237"/>
      <c r="M74" s="237"/>
      <c r="N74" s="237"/>
      <c r="O74" s="237"/>
      <c r="P74" s="237"/>
      <c r="Q74" s="237"/>
      <c r="R74" s="237"/>
      <c r="S74" s="237"/>
      <c r="T74" s="237"/>
    </row>
    <row r="76" spans="1:20" ht="15.75" x14ac:dyDescent="0.25">
      <c r="A76" s="253" t="s">
        <v>99</v>
      </c>
      <c r="B76" s="253"/>
      <c r="C76" s="253"/>
      <c r="D76" s="253"/>
      <c r="E76" s="253"/>
      <c r="F76" s="253"/>
      <c r="G76" s="253"/>
      <c r="H76" s="253"/>
      <c r="I76" s="253"/>
      <c r="J76" s="253"/>
      <c r="K76" s="253"/>
      <c r="L76" s="253"/>
      <c r="M76" s="253"/>
      <c r="N76" s="253"/>
      <c r="O76" s="253"/>
      <c r="P76" s="253"/>
      <c r="Q76" s="253"/>
      <c r="R76" s="253"/>
      <c r="S76" s="253"/>
      <c r="T76" s="253"/>
    </row>
    <row r="77" spans="1:20" ht="15.75" x14ac:dyDescent="0.25">
      <c r="C77" s="51" t="s">
        <v>76</v>
      </c>
      <c r="D77" s="52" t="s">
        <v>100</v>
      </c>
      <c r="G77" s="250" t="s">
        <v>78</v>
      </c>
      <c r="H77" s="250"/>
      <c r="I77" s="53"/>
      <c r="J77" s="53"/>
    </row>
    <row r="79" spans="1:20" ht="15.75" x14ac:dyDescent="0.25">
      <c r="A79" s="253" t="s">
        <v>101</v>
      </c>
      <c r="B79" s="253"/>
      <c r="C79" s="253"/>
      <c r="D79" s="253"/>
      <c r="E79" s="253"/>
      <c r="F79" s="253"/>
      <c r="G79" s="253"/>
      <c r="H79" s="253"/>
      <c r="I79" s="253"/>
      <c r="J79" s="253"/>
      <c r="K79" s="253"/>
      <c r="L79" s="253"/>
      <c r="M79" s="253"/>
      <c r="N79" s="253"/>
      <c r="O79" s="253"/>
      <c r="P79" s="253"/>
      <c r="Q79" s="253"/>
      <c r="R79" s="253"/>
      <c r="S79" s="253"/>
      <c r="T79" s="253"/>
    </row>
    <row r="80" spans="1:20" ht="15.75" x14ac:dyDescent="0.25">
      <c r="C80" s="51" t="s">
        <v>76</v>
      </c>
      <c r="D80" s="52" t="s">
        <v>102</v>
      </c>
      <c r="G80" s="250" t="s">
        <v>78</v>
      </c>
      <c r="H80" s="250"/>
      <c r="I80" s="53"/>
      <c r="J80" s="53"/>
    </row>
    <row r="82" spans="1:20" ht="15.75" x14ac:dyDescent="0.25">
      <c r="A82" s="54" t="s">
        <v>82</v>
      </c>
    </row>
    <row r="83" spans="1:20" ht="15.75" x14ac:dyDescent="0.25">
      <c r="A83" s="48"/>
      <c r="G83" s="4"/>
    </row>
    <row r="84" spans="1:20" ht="15.75" x14ac:dyDescent="0.25">
      <c r="A84" s="48" t="s">
        <v>83</v>
      </c>
      <c r="B84" s="251">
        <v>45300</v>
      </c>
      <c r="C84" s="252"/>
    </row>
    <row r="86" spans="1:20" ht="15.75" x14ac:dyDescent="0.25">
      <c r="A86" s="253" t="s">
        <v>103</v>
      </c>
      <c r="B86" s="253"/>
      <c r="C86" s="253"/>
      <c r="D86" s="253"/>
      <c r="E86" s="253"/>
      <c r="F86" s="253"/>
      <c r="G86" s="253"/>
      <c r="H86" s="253"/>
      <c r="I86" s="253"/>
      <c r="J86" s="253"/>
      <c r="K86" s="253"/>
      <c r="L86" s="253"/>
      <c r="M86" s="253"/>
      <c r="N86" s="253"/>
      <c r="O86" s="253"/>
      <c r="P86" s="253"/>
      <c r="Q86" s="253"/>
      <c r="R86" s="253"/>
      <c r="S86" s="253"/>
      <c r="T86" s="253"/>
    </row>
    <row r="87" spans="1:20" ht="15.75" x14ac:dyDescent="0.25">
      <c r="C87" s="51" t="s">
        <v>76</v>
      </c>
      <c r="D87" s="52" t="s">
        <v>104</v>
      </c>
      <c r="G87" s="254" t="s">
        <v>78</v>
      </c>
      <c r="H87" s="254"/>
      <c r="J87" s="254" t="s">
        <v>85</v>
      </c>
      <c r="K87" s="254"/>
      <c r="L87" s="53"/>
      <c r="M87" s="53"/>
      <c r="N87" s="53"/>
    </row>
    <row r="89" spans="1:20" ht="15.75" x14ac:dyDescent="0.25">
      <c r="A89" s="255" t="s">
        <v>86</v>
      </c>
      <c r="B89" s="255"/>
      <c r="C89" s="255"/>
      <c r="D89" s="255"/>
      <c r="E89" s="255"/>
      <c r="F89" s="255"/>
      <c r="G89" s="255"/>
      <c r="H89" s="255"/>
      <c r="I89" s="255"/>
      <c r="J89" s="255"/>
      <c r="K89" s="255"/>
      <c r="L89" s="255"/>
      <c r="M89" s="255"/>
      <c r="N89" s="255"/>
      <c r="O89" s="255"/>
      <c r="P89" s="255"/>
      <c r="Q89" s="255"/>
      <c r="R89" s="255"/>
      <c r="S89" s="255"/>
      <c r="T89" s="255"/>
    </row>
    <row r="90" spans="1:20" x14ac:dyDescent="0.25">
      <c r="A90" s="256" t="s">
        <v>87</v>
      </c>
      <c r="B90" s="256"/>
      <c r="C90" s="256"/>
      <c r="D90" s="256"/>
      <c r="E90" s="256"/>
      <c r="F90" s="256"/>
      <c r="G90" s="256"/>
      <c r="H90" s="256"/>
      <c r="I90" s="256"/>
      <c r="J90" s="256"/>
      <c r="K90" s="256"/>
      <c r="L90" s="256"/>
      <c r="M90" s="256"/>
      <c r="N90" s="256"/>
      <c r="O90" s="256"/>
      <c r="P90" s="256"/>
      <c r="Q90" s="256"/>
      <c r="R90" s="256"/>
      <c r="S90" s="256"/>
      <c r="T90" s="256"/>
    </row>
    <row r="91" spans="1:20" x14ac:dyDescent="0.25">
      <c r="A91" s="257" t="s">
        <v>88</v>
      </c>
      <c r="B91" s="258"/>
      <c r="C91" s="258"/>
      <c r="D91" s="258"/>
      <c r="E91" s="258"/>
      <c r="F91" s="258"/>
      <c r="G91" s="258"/>
      <c r="H91" s="258"/>
      <c r="I91" s="258"/>
      <c r="J91" s="258"/>
      <c r="K91" s="258"/>
      <c r="L91" s="258"/>
      <c r="M91" s="258"/>
      <c r="N91" s="258"/>
      <c r="O91" s="258"/>
      <c r="P91" s="258"/>
      <c r="Q91" s="258"/>
      <c r="R91" s="258"/>
      <c r="S91" s="258"/>
      <c r="T91" s="258"/>
    </row>
  </sheetData>
  <mergeCells count="115">
    <mergeCell ref="G80:H80"/>
    <mergeCell ref="B84:C84"/>
    <mergeCell ref="A86:T86"/>
    <mergeCell ref="G87:H87"/>
    <mergeCell ref="J87:K87"/>
    <mergeCell ref="A89:T89"/>
    <mergeCell ref="A90:T90"/>
    <mergeCell ref="A91:T91"/>
    <mergeCell ref="A68:K68"/>
    <mergeCell ref="L68:T68"/>
    <mergeCell ref="A71:P71"/>
    <mergeCell ref="Q71:T71"/>
    <mergeCell ref="A72:C72"/>
    <mergeCell ref="A74:T74"/>
    <mergeCell ref="A76:T76"/>
    <mergeCell ref="G77:H77"/>
    <mergeCell ref="A79:T79"/>
    <mergeCell ref="C59:D59"/>
    <mergeCell ref="F59:G59"/>
    <mergeCell ref="I59:J59"/>
    <mergeCell ref="C60:E60"/>
    <mergeCell ref="F60:G60"/>
    <mergeCell ref="I60:J60"/>
    <mergeCell ref="A62:T65"/>
    <mergeCell ref="A66:T66"/>
    <mergeCell ref="A67:F67"/>
    <mergeCell ref="G67:T67"/>
    <mergeCell ref="C56:D56"/>
    <mergeCell ref="F56:G56"/>
    <mergeCell ref="I56:J56"/>
    <mergeCell ref="C57:D57"/>
    <mergeCell ref="F57:G57"/>
    <mergeCell ref="I57:J57"/>
    <mergeCell ref="C58:D58"/>
    <mergeCell ref="F58:G58"/>
    <mergeCell ref="I58:J58"/>
    <mergeCell ref="A51:T51"/>
    <mergeCell ref="C53:D53"/>
    <mergeCell ref="F53:G53"/>
    <mergeCell ref="I53:J53"/>
    <mergeCell ref="C54:D54"/>
    <mergeCell ref="F54:G54"/>
    <mergeCell ref="I54:J54"/>
    <mergeCell ref="C55:D55"/>
    <mergeCell ref="F55:G55"/>
    <mergeCell ref="I55:J55"/>
    <mergeCell ref="A42:B42"/>
    <mergeCell ref="C42:F42"/>
    <mergeCell ref="I42:J42"/>
    <mergeCell ref="A44:T44"/>
    <mergeCell ref="C46:T46"/>
    <mergeCell ref="A47:I47"/>
    <mergeCell ref="A48:B48"/>
    <mergeCell ref="C48:T48"/>
    <mergeCell ref="A49:I49"/>
    <mergeCell ref="A39:B39"/>
    <mergeCell ref="C39:F39"/>
    <mergeCell ref="I39:J39"/>
    <mergeCell ref="A40:B40"/>
    <mergeCell ref="C40:F40"/>
    <mergeCell ref="I40:J40"/>
    <mergeCell ref="A41:B41"/>
    <mergeCell ref="C41:F41"/>
    <mergeCell ref="I41:J41"/>
    <mergeCell ref="A32:B32"/>
    <mergeCell ref="C32:D32"/>
    <mergeCell ref="G32:H32"/>
    <mergeCell ref="A34:C34"/>
    <mergeCell ref="A35:T36"/>
    <mergeCell ref="A37:B38"/>
    <mergeCell ref="C37:F38"/>
    <mergeCell ref="G37:G38"/>
    <mergeCell ref="H37:H38"/>
    <mergeCell ref="I37:J37"/>
    <mergeCell ref="K37:K38"/>
    <mergeCell ref="A29:B29"/>
    <mergeCell ref="C29:D29"/>
    <mergeCell ref="G29:H29"/>
    <mergeCell ref="A30:B30"/>
    <mergeCell ref="C30:D30"/>
    <mergeCell ref="G30:H30"/>
    <mergeCell ref="A31:B31"/>
    <mergeCell ref="C31:D31"/>
    <mergeCell ref="G31:H31"/>
    <mergeCell ref="A23:T24"/>
    <mergeCell ref="A26:B26"/>
    <mergeCell ref="C26:D26"/>
    <mergeCell ref="G26:H26"/>
    <mergeCell ref="A27:B27"/>
    <mergeCell ref="C27:D27"/>
    <mergeCell ref="G27:H27"/>
    <mergeCell ref="A28:B28"/>
    <mergeCell ref="C28:D28"/>
    <mergeCell ref="G28:H28"/>
    <mergeCell ref="P1:T6"/>
    <mergeCell ref="A7:T9"/>
    <mergeCell ref="A11:C11"/>
    <mergeCell ref="D11:G11"/>
    <mergeCell ref="A12:G12"/>
    <mergeCell ref="H12:T12"/>
    <mergeCell ref="A14:C14"/>
    <mergeCell ref="A15:T15"/>
    <mergeCell ref="A16:A20"/>
    <mergeCell ref="B16:B20"/>
    <mergeCell ref="C16:H18"/>
    <mergeCell ref="I16:M18"/>
    <mergeCell ref="N16:N20"/>
    <mergeCell ref="O16:S18"/>
    <mergeCell ref="T16:T18"/>
    <mergeCell ref="C19:C20"/>
    <mergeCell ref="D19:H19"/>
    <mergeCell ref="J19:M19"/>
    <mergeCell ref="O19:O20"/>
    <mergeCell ref="P19:S19"/>
    <mergeCell ref="T19:T20"/>
  </mergeCells>
  <pageMargins left="0.7" right="0.7" top="0.75" bottom="0.75" header="0.3" footer="0.3"/>
  <pageSetup paperSize="9" firstPageNumber="4294967295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91"/>
  <sheetViews>
    <sheetView topLeftCell="A13" workbookViewId="0">
      <selection activeCell="A86" sqref="A86:T86"/>
    </sheetView>
  </sheetViews>
  <sheetFormatPr defaultRowHeight="15" x14ac:dyDescent="0.25"/>
  <cols>
    <col min="2" max="2" width="17.5703125" customWidth="1"/>
    <col min="4" max="4" width="13.28515625" customWidth="1"/>
    <col min="5" max="5" width="9.140625" hidden="1" customWidth="1"/>
  </cols>
  <sheetData>
    <row r="1" spans="1:20" x14ac:dyDescent="0.25">
      <c r="P1" s="166" t="s">
        <v>0</v>
      </c>
      <c r="Q1" s="166"/>
      <c r="R1" s="166"/>
      <c r="S1" s="166"/>
      <c r="T1" s="166"/>
    </row>
    <row r="2" spans="1:20" x14ac:dyDescent="0.25">
      <c r="P2" s="166"/>
      <c r="Q2" s="166"/>
      <c r="R2" s="166"/>
      <c r="S2" s="166"/>
      <c r="T2" s="166"/>
    </row>
    <row r="3" spans="1:20" x14ac:dyDescent="0.25">
      <c r="P3" s="166"/>
      <c r="Q3" s="166"/>
      <c r="R3" s="166"/>
      <c r="S3" s="166"/>
      <c r="T3" s="166"/>
    </row>
    <row r="4" spans="1:20" x14ac:dyDescent="0.25">
      <c r="P4" s="166"/>
      <c r="Q4" s="166"/>
      <c r="R4" s="166"/>
      <c r="S4" s="166"/>
      <c r="T4" s="166"/>
    </row>
    <row r="5" spans="1:20" x14ac:dyDescent="0.25">
      <c r="P5" s="166"/>
      <c r="Q5" s="166"/>
      <c r="R5" s="166"/>
      <c r="S5" s="166"/>
      <c r="T5" s="166"/>
    </row>
    <row r="6" spans="1:20" x14ac:dyDescent="0.25">
      <c r="P6" s="166"/>
      <c r="Q6" s="166"/>
      <c r="R6" s="166"/>
      <c r="S6" s="166"/>
      <c r="T6" s="166"/>
    </row>
    <row r="7" spans="1:20" x14ac:dyDescent="0.25">
      <c r="A7" s="167" t="s">
        <v>1</v>
      </c>
      <c r="B7" s="167"/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</row>
    <row r="8" spans="1:20" x14ac:dyDescent="0.25">
      <c r="A8" s="167"/>
      <c r="B8" s="167"/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</row>
    <row r="9" spans="1:20" x14ac:dyDescent="0.25">
      <c r="A9" s="167"/>
      <c r="B9" s="167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</row>
    <row r="11" spans="1:20" ht="15.75" x14ac:dyDescent="0.25">
      <c r="A11" s="168" t="s">
        <v>2</v>
      </c>
      <c r="B11" s="168"/>
      <c r="C11" s="168"/>
      <c r="D11" s="169">
        <v>45292</v>
      </c>
      <c r="E11" s="170"/>
      <c r="F11" s="170"/>
      <c r="G11" s="170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ht="15.75" x14ac:dyDescent="0.25">
      <c r="A12" s="168" t="s">
        <v>3</v>
      </c>
      <c r="B12" s="168"/>
      <c r="C12" s="168"/>
      <c r="D12" s="168"/>
      <c r="E12" s="168"/>
      <c r="F12" s="168"/>
      <c r="G12" s="168"/>
      <c r="H12" s="170" t="s">
        <v>4</v>
      </c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</row>
    <row r="13" spans="1:20" x14ac:dyDescent="0.25">
      <c r="H13" s="4"/>
    </row>
    <row r="14" spans="1:20" ht="15.75" x14ac:dyDescent="0.25">
      <c r="A14" s="171" t="s">
        <v>5</v>
      </c>
      <c r="B14" s="171"/>
      <c r="C14" s="171"/>
    </row>
    <row r="15" spans="1:20" ht="71.25" customHeight="1" x14ac:dyDescent="0.25">
      <c r="A15" s="168" t="s">
        <v>6</v>
      </c>
      <c r="B15" s="168"/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</row>
    <row r="16" spans="1:20" x14ac:dyDescent="0.25">
      <c r="A16" s="172" t="s">
        <v>7</v>
      </c>
      <c r="B16" s="175" t="s">
        <v>8</v>
      </c>
      <c r="C16" s="177" t="s">
        <v>9</v>
      </c>
      <c r="D16" s="178"/>
      <c r="E16" s="178"/>
      <c r="F16" s="178"/>
      <c r="G16" s="178"/>
      <c r="H16" s="179"/>
      <c r="I16" s="175" t="s">
        <v>10</v>
      </c>
      <c r="J16" s="175"/>
      <c r="K16" s="175"/>
      <c r="L16" s="175"/>
      <c r="M16" s="175"/>
      <c r="N16" s="175" t="s">
        <v>11</v>
      </c>
      <c r="O16" s="175" t="s">
        <v>12</v>
      </c>
      <c r="P16" s="175"/>
      <c r="Q16" s="175"/>
      <c r="R16" s="175"/>
      <c r="S16" s="175"/>
      <c r="T16" s="186" t="s">
        <v>13</v>
      </c>
    </row>
    <row r="17" spans="1:20" x14ac:dyDescent="0.25">
      <c r="A17" s="173"/>
      <c r="B17" s="176"/>
      <c r="C17" s="180"/>
      <c r="D17" s="181"/>
      <c r="E17" s="181"/>
      <c r="F17" s="181"/>
      <c r="G17" s="181"/>
      <c r="H17" s="182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87"/>
    </row>
    <row r="18" spans="1:20" x14ac:dyDescent="0.25">
      <c r="A18" s="173"/>
      <c r="B18" s="176"/>
      <c r="C18" s="183"/>
      <c r="D18" s="184"/>
      <c r="E18" s="184"/>
      <c r="F18" s="184"/>
      <c r="G18" s="184"/>
      <c r="H18" s="185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87"/>
    </row>
    <row r="19" spans="1:20" x14ac:dyDescent="0.25">
      <c r="A19" s="173"/>
      <c r="B19" s="176"/>
      <c r="C19" s="176" t="s">
        <v>14</v>
      </c>
      <c r="D19" s="188" t="s">
        <v>15</v>
      </c>
      <c r="E19" s="188"/>
      <c r="F19" s="188"/>
      <c r="G19" s="188"/>
      <c r="H19" s="188"/>
      <c r="I19" s="6"/>
      <c r="J19" s="188" t="s">
        <v>15</v>
      </c>
      <c r="K19" s="188"/>
      <c r="L19" s="188"/>
      <c r="M19" s="188"/>
      <c r="N19" s="176"/>
      <c r="O19" s="176" t="s">
        <v>14</v>
      </c>
      <c r="P19" s="176" t="s">
        <v>15</v>
      </c>
      <c r="Q19" s="176"/>
      <c r="R19" s="176"/>
      <c r="S19" s="176"/>
      <c r="T19" s="187"/>
    </row>
    <row r="20" spans="1:20" ht="216.75" x14ac:dyDescent="0.25">
      <c r="A20" s="174"/>
      <c r="B20" s="176"/>
      <c r="C20" s="176"/>
      <c r="D20" s="5" t="s">
        <v>16</v>
      </c>
      <c r="E20" s="5" t="s">
        <v>17</v>
      </c>
      <c r="F20" s="5" t="s">
        <v>17</v>
      </c>
      <c r="G20" s="5" t="s">
        <v>18</v>
      </c>
      <c r="H20" s="5" t="s">
        <v>19</v>
      </c>
      <c r="I20" s="5" t="s">
        <v>14</v>
      </c>
      <c r="J20" s="5" t="s">
        <v>16</v>
      </c>
      <c r="K20" s="5" t="s">
        <v>17</v>
      </c>
      <c r="L20" s="5" t="s">
        <v>20</v>
      </c>
      <c r="M20" s="5" t="s">
        <v>19</v>
      </c>
      <c r="N20" s="176"/>
      <c r="O20" s="176"/>
      <c r="P20" s="5" t="s">
        <v>16</v>
      </c>
      <c r="Q20" s="5" t="s">
        <v>17</v>
      </c>
      <c r="R20" s="5" t="s">
        <v>20</v>
      </c>
      <c r="S20" s="5" t="s">
        <v>19</v>
      </c>
      <c r="T20" s="187"/>
    </row>
    <row r="21" spans="1:20" ht="76.5" x14ac:dyDescent="0.25">
      <c r="A21" s="7">
        <v>1</v>
      </c>
      <c r="B21" s="8" t="s">
        <v>105</v>
      </c>
      <c r="C21" s="9">
        <f>D21+F21+G21+H21</f>
        <v>1703379.6099999999</v>
      </c>
      <c r="D21" s="10">
        <v>1171829</v>
      </c>
      <c r="E21" s="10"/>
      <c r="F21" s="10">
        <v>180000</v>
      </c>
      <c r="G21" s="10">
        <v>175775.61</v>
      </c>
      <c r="H21" s="10">
        <v>175775</v>
      </c>
      <c r="I21" s="9">
        <f>J21+K21+L21+M21</f>
        <v>1703380</v>
      </c>
      <c r="J21" s="10">
        <v>1171829</v>
      </c>
      <c r="K21" s="10">
        <v>180000</v>
      </c>
      <c r="L21" s="10">
        <v>175776</v>
      </c>
      <c r="M21" s="10">
        <v>175775</v>
      </c>
      <c r="N21" s="10">
        <v>1547038.1</v>
      </c>
      <c r="O21" s="9">
        <f>P21+Q21+R21+S21</f>
        <v>1506296.28</v>
      </c>
      <c r="P21" s="10">
        <v>1036247.49</v>
      </c>
      <c r="Q21" s="10">
        <v>159173.34</v>
      </c>
      <c r="R21" s="10">
        <v>155437.73000000001</v>
      </c>
      <c r="S21" s="10">
        <v>155437.72</v>
      </c>
      <c r="T21" s="11"/>
    </row>
    <row r="23" spans="1:20" x14ac:dyDescent="0.25">
      <c r="A23" s="168" t="s">
        <v>22</v>
      </c>
      <c r="B23" s="168"/>
      <c r="C23" s="168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</row>
    <row r="24" spans="1:20" x14ac:dyDescent="0.25">
      <c r="A24" s="168"/>
      <c r="B24" s="168"/>
      <c r="C24" s="168"/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</row>
    <row r="25" spans="1:20" ht="15.7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120" x14ac:dyDescent="0.25">
      <c r="A26" s="261" t="s">
        <v>23</v>
      </c>
      <c r="B26" s="262"/>
      <c r="C26" s="262" t="s">
        <v>24</v>
      </c>
      <c r="D26" s="262"/>
      <c r="E26" s="55"/>
      <c r="F26" s="55" t="s">
        <v>25</v>
      </c>
      <c r="G26" s="262" t="s">
        <v>26</v>
      </c>
      <c r="H26" s="262"/>
      <c r="I26" s="26" t="s">
        <v>27</v>
      </c>
    </row>
    <row r="27" spans="1:20" x14ac:dyDescent="0.25">
      <c r="A27" s="191" t="s">
        <v>28</v>
      </c>
      <c r="B27" s="192"/>
      <c r="C27" s="193">
        <f>C29+C30+C31+C32</f>
        <v>1703379.6099999999</v>
      </c>
      <c r="D27" s="193"/>
      <c r="E27" s="15"/>
      <c r="F27" s="15">
        <f>F29+F30+F31+F32</f>
        <v>99.999999999999986</v>
      </c>
      <c r="G27" s="194">
        <v>1506296.28</v>
      </c>
      <c r="H27" s="194"/>
      <c r="I27" s="16"/>
    </row>
    <row r="28" spans="1:20" x14ac:dyDescent="0.25">
      <c r="A28" s="195" t="s">
        <v>29</v>
      </c>
      <c r="B28" s="196"/>
      <c r="C28" s="197"/>
      <c r="D28" s="197"/>
      <c r="E28" s="17"/>
      <c r="F28" s="17"/>
      <c r="G28" s="198"/>
      <c r="H28" s="198"/>
      <c r="I28" s="18"/>
    </row>
    <row r="29" spans="1:20" x14ac:dyDescent="0.25">
      <c r="A29" s="191" t="s">
        <v>30</v>
      </c>
      <c r="B29" s="192"/>
      <c r="C29" s="199">
        <v>1171829</v>
      </c>
      <c r="D29" s="199"/>
      <c r="E29" s="15"/>
      <c r="F29" s="15">
        <f t="shared" ref="F29:F32" si="0">ROUND((C29/C$27*100),4)</f>
        <v>68.794399999999996</v>
      </c>
      <c r="G29" s="200">
        <f t="shared" ref="G29:G31" si="1">ROUND((G$27*F29/100),2)</f>
        <v>1036247.49</v>
      </c>
      <c r="H29" s="200"/>
      <c r="I29" s="16">
        <f t="shared" ref="I29:I32" si="2">C29-G29</f>
        <v>135581.51</v>
      </c>
    </row>
    <row r="30" spans="1:20" x14ac:dyDescent="0.25">
      <c r="A30" s="191" t="s">
        <v>31</v>
      </c>
      <c r="B30" s="192"/>
      <c r="C30" s="199">
        <v>180000</v>
      </c>
      <c r="D30" s="199"/>
      <c r="E30" s="15"/>
      <c r="F30" s="15">
        <f t="shared" si="0"/>
        <v>10.5672</v>
      </c>
      <c r="G30" s="200">
        <f t="shared" si="1"/>
        <v>159173.34</v>
      </c>
      <c r="H30" s="200"/>
      <c r="I30" s="16">
        <f t="shared" si="2"/>
        <v>20826.660000000003</v>
      </c>
    </row>
    <row r="31" spans="1:20" x14ac:dyDescent="0.25">
      <c r="A31" s="191" t="s">
        <v>32</v>
      </c>
      <c r="B31" s="192"/>
      <c r="C31" s="199">
        <v>175775.61</v>
      </c>
      <c r="D31" s="199"/>
      <c r="E31" s="15"/>
      <c r="F31" s="15">
        <f t="shared" si="0"/>
        <v>10.3192</v>
      </c>
      <c r="G31" s="200">
        <f t="shared" si="1"/>
        <v>155437.73000000001</v>
      </c>
      <c r="H31" s="200"/>
      <c r="I31" s="16">
        <f t="shared" si="2"/>
        <v>20337.879999999976</v>
      </c>
    </row>
    <row r="32" spans="1:20" x14ac:dyDescent="0.25">
      <c r="A32" s="201" t="s">
        <v>33</v>
      </c>
      <c r="B32" s="202"/>
      <c r="C32" s="203">
        <v>175775</v>
      </c>
      <c r="D32" s="203"/>
      <c r="E32" s="22"/>
      <c r="F32" s="15">
        <f t="shared" si="0"/>
        <v>10.3192</v>
      </c>
      <c r="G32" s="200">
        <v>155437.72</v>
      </c>
      <c r="H32" s="200"/>
      <c r="I32" s="23">
        <f t="shared" si="2"/>
        <v>20337.28</v>
      </c>
    </row>
    <row r="34" spans="1:20" ht="15.75" x14ac:dyDescent="0.25">
      <c r="A34" s="171" t="s">
        <v>34</v>
      </c>
      <c r="B34" s="171"/>
      <c r="C34" s="171"/>
    </row>
    <row r="35" spans="1:20" x14ac:dyDescent="0.25">
      <c r="A35" s="168" t="s">
        <v>35</v>
      </c>
      <c r="B35" s="168"/>
      <c r="C35" s="168"/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</row>
    <row r="36" spans="1:20" x14ac:dyDescent="0.25">
      <c r="A36" s="168"/>
      <c r="B36" s="168"/>
      <c r="C36" s="168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</row>
    <row r="37" spans="1:20" x14ac:dyDescent="0.25">
      <c r="A37" s="204" t="s">
        <v>36</v>
      </c>
      <c r="B37" s="205"/>
      <c r="C37" s="205" t="s">
        <v>37</v>
      </c>
      <c r="D37" s="205"/>
      <c r="E37" s="205"/>
      <c r="F37" s="205"/>
      <c r="G37" s="205" t="s">
        <v>38</v>
      </c>
      <c r="H37" s="208" t="s">
        <v>39</v>
      </c>
      <c r="I37" s="205" t="s">
        <v>40</v>
      </c>
      <c r="J37" s="210"/>
      <c r="K37" s="211"/>
    </row>
    <row r="38" spans="1:20" x14ac:dyDescent="0.25">
      <c r="A38" s="206"/>
      <c r="B38" s="207"/>
      <c r="C38" s="207"/>
      <c r="D38" s="207"/>
      <c r="E38" s="207"/>
      <c r="F38" s="207"/>
      <c r="G38" s="207"/>
      <c r="H38" s="209"/>
      <c r="I38" s="28"/>
      <c r="J38" s="29"/>
      <c r="K38" s="211"/>
    </row>
    <row r="39" spans="1:20" ht="15.75" x14ac:dyDescent="0.25">
      <c r="A39" s="212" t="s">
        <v>41</v>
      </c>
      <c r="B39" s="213"/>
      <c r="C39" s="214">
        <f>C41+C42</f>
        <v>242638.40000000002</v>
      </c>
      <c r="D39" s="215"/>
      <c r="E39" s="215"/>
      <c r="F39" s="216"/>
      <c r="G39" s="32">
        <f>G41+G42</f>
        <v>242638.40000000002</v>
      </c>
      <c r="H39" s="31">
        <f>H41+H42</f>
        <v>0</v>
      </c>
      <c r="I39" s="264"/>
      <c r="J39" s="265"/>
    </row>
    <row r="40" spans="1:20" ht="15.75" x14ac:dyDescent="0.25">
      <c r="A40" s="219" t="s">
        <v>29</v>
      </c>
      <c r="B40" s="220"/>
      <c r="C40" s="221"/>
      <c r="D40" s="221"/>
      <c r="E40" s="221"/>
      <c r="F40" s="221"/>
      <c r="G40" s="15"/>
      <c r="H40" s="60"/>
      <c r="I40" s="264"/>
      <c r="J40" s="265"/>
    </row>
    <row r="41" spans="1:20" ht="15.75" x14ac:dyDescent="0.25">
      <c r="A41" s="222" t="s">
        <v>42</v>
      </c>
      <c r="B41" s="223"/>
      <c r="C41" s="224">
        <v>120291.38</v>
      </c>
      <c r="D41" s="224"/>
      <c r="E41" s="224"/>
      <c r="F41" s="224"/>
      <c r="G41" s="33">
        <v>120291.38</v>
      </c>
      <c r="H41" s="31">
        <f t="shared" ref="H41:H42" si="3">C41-G41</f>
        <v>0</v>
      </c>
      <c r="I41" s="199"/>
      <c r="J41" s="266"/>
    </row>
    <row r="42" spans="1:20" ht="15.75" x14ac:dyDescent="0.25">
      <c r="A42" s="227" t="s">
        <v>43</v>
      </c>
      <c r="B42" s="228"/>
      <c r="C42" s="229">
        <v>122347.02</v>
      </c>
      <c r="D42" s="229"/>
      <c r="E42" s="229"/>
      <c r="F42" s="229"/>
      <c r="G42" s="34">
        <v>122347.02</v>
      </c>
      <c r="H42" s="35">
        <f t="shared" si="3"/>
        <v>0</v>
      </c>
      <c r="I42" s="203"/>
      <c r="J42" s="267"/>
    </row>
    <row r="43" spans="1:20" ht="15.75" x14ac:dyDescent="0.25">
      <c r="G43" s="61"/>
    </row>
    <row r="44" spans="1:20" ht="15.75" x14ac:dyDescent="0.25">
      <c r="A44" s="168" t="s">
        <v>44</v>
      </c>
      <c r="B44" s="168"/>
      <c r="C44" s="168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68"/>
      <c r="Q44" s="168"/>
      <c r="R44" s="168"/>
      <c r="S44" s="168"/>
      <c r="T44" s="168"/>
    </row>
    <row r="46" spans="1:20" x14ac:dyDescent="0.25">
      <c r="A46" s="36" t="s">
        <v>45</v>
      </c>
      <c r="C46" s="232" t="s">
        <v>106</v>
      </c>
      <c r="D46" s="233"/>
      <c r="E46" s="233"/>
      <c r="F46" s="233"/>
      <c r="G46" s="233"/>
      <c r="H46" s="233"/>
      <c r="I46" s="233"/>
      <c r="J46" s="233"/>
      <c r="K46" s="233"/>
      <c r="L46" s="233"/>
      <c r="M46" s="233"/>
      <c r="N46" s="233"/>
      <c r="O46" s="233"/>
      <c r="P46" s="233"/>
      <c r="Q46" s="233"/>
      <c r="R46" s="233"/>
      <c r="S46" s="233"/>
      <c r="T46" s="233"/>
    </row>
    <row r="47" spans="1:20" ht="15.75" x14ac:dyDescent="0.25">
      <c r="A47" s="234"/>
      <c r="B47" s="234"/>
      <c r="C47" s="234"/>
      <c r="D47" s="234"/>
      <c r="E47" s="234"/>
      <c r="F47" s="234"/>
      <c r="G47" s="234"/>
      <c r="H47" s="234"/>
      <c r="I47" s="234"/>
    </row>
    <row r="48" spans="1:20" x14ac:dyDescent="0.25">
      <c r="A48" s="235" t="s">
        <v>47</v>
      </c>
      <c r="B48" s="235"/>
      <c r="C48" s="232" t="s">
        <v>107</v>
      </c>
      <c r="D48" s="236"/>
      <c r="E48" s="236"/>
      <c r="F48" s="236"/>
      <c r="G48" s="236"/>
      <c r="H48" s="236"/>
      <c r="I48" s="236"/>
      <c r="J48" s="236"/>
      <c r="K48" s="236"/>
      <c r="L48" s="236"/>
      <c r="M48" s="236"/>
      <c r="N48" s="236"/>
      <c r="O48" s="236"/>
      <c r="P48" s="236"/>
      <c r="Q48" s="236"/>
      <c r="R48" s="236"/>
      <c r="S48" s="236"/>
      <c r="T48" s="236"/>
    </row>
    <row r="49" spans="1:20" ht="15.75" x14ac:dyDescent="0.25">
      <c r="A49" s="234"/>
      <c r="B49" s="234"/>
      <c r="C49" s="234"/>
      <c r="D49" s="234"/>
      <c r="E49" s="234"/>
      <c r="F49" s="234"/>
      <c r="G49" s="234"/>
      <c r="H49" s="234"/>
      <c r="I49" s="234"/>
    </row>
    <row r="51" spans="1:20" ht="15.75" x14ac:dyDescent="0.25">
      <c r="A51" s="168" t="s">
        <v>49</v>
      </c>
      <c r="B51" s="237"/>
      <c r="C51" s="237"/>
      <c r="D51" s="237"/>
      <c r="E51" s="237"/>
      <c r="F51" s="237"/>
      <c r="G51" s="237"/>
      <c r="H51" s="237"/>
      <c r="I51" s="237"/>
      <c r="J51" s="237"/>
      <c r="K51" s="237"/>
      <c r="L51" s="237"/>
      <c r="M51" s="237"/>
      <c r="N51" s="237"/>
      <c r="O51" s="237"/>
      <c r="P51" s="237"/>
      <c r="Q51" s="237"/>
      <c r="R51" s="237"/>
      <c r="S51" s="237"/>
      <c r="T51" s="237"/>
    </row>
    <row r="53" spans="1:20" ht="60" x14ac:dyDescent="0.25">
      <c r="A53" s="24" t="s">
        <v>7</v>
      </c>
      <c r="B53" s="25" t="s">
        <v>50</v>
      </c>
      <c r="C53" s="205" t="s">
        <v>51</v>
      </c>
      <c r="D53" s="205"/>
      <c r="E53" s="37"/>
      <c r="F53" s="205" t="s">
        <v>52</v>
      </c>
      <c r="G53" s="205"/>
      <c r="H53" s="25" t="s">
        <v>53</v>
      </c>
      <c r="I53" s="208" t="s">
        <v>39</v>
      </c>
      <c r="J53" s="238"/>
      <c r="K53" s="26" t="s">
        <v>40</v>
      </c>
    </row>
    <row r="54" spans="1:20" ht="60" x14ac:dyDescent="0.25">
      <c r="A54" s="30">
        <v>1</v>
      </c>
      <c r="B54" s="38" t="s">
        <v>54</v>
      </c>
      <c r="C54" s="239"/>
      <c r="D54" s="239"/>
      <c r="E54" s="40"/>
      <c r="F54" s="239"/>
      <c r="G54" s="239"/>
      <c r="H54" s="40"/>
      <c r="I54" s="240">
        <f t="shared" ref="I54:I59" si="4">F54-H54</f>
        <v>0</v>
      </c>
      <c r="J54" s="241"/>
      <c r="K54" s="41"/>
    </row>
    <row r="55" spans="1:20" ht="199.5" customHeight="1" x14ac:dyDescent="0.25">
      <c r="A55" s="30">
        <v>2</v>
      </c>
      <c r="B55" s="38" t="s">
        <v>55</v>
      </c>
      <c r="C55" s="242" t="s">
        <v>108</v>
      </c>
      <c r="D55" s="242"/>
      <c r="E55" s="40"/>
      <c r="F55" s="239">
        <v>1703379.61</v>
      </c>
      <c r="G55" s="239"/>
      <c r="H55" s="39">
        <v>1506296.28</v>
      </c>
      <c r="I55" s="240">
        <f t="shared" si="4"/>
        <v>197083.33000000007</v>
      </c>
      <c r="J55" s="241"/>
      <c r="K55" s="41" t="s">
        <v>109</v>
      </c>
    </row>
    <row r="56" spans="1:20" ht="120" x14ac:dyDescent="0.25">
      <c r="A56" s="30">
        <v>3</v>
      </c>
      <c r="B56" s="38" t="s">
        <v>58</v>
      </c>
      <c r="C56" s="239"/>
      <c r="D56" s="239"/>
      <c r="E56" s="40"/>
      <c r="F56" s="243"/>
      <c r="G56" s="243"/>
      <c r="H56" s="42"/>
      <c r="I56" s="244">
        <f t="shared" si="4"/>
        <v>0</v>
      </c>
      <c r="J56" s="244"/>
      <c r="K56" s="43"/>
    </row>
    <row r="57" spans="1:20" ht="120" x14ac:dyDescent="0.25">
      <c r="A57" s="30">
        <v>4</v>
      </c>
      <c r="B57" s="38" t="s">
        <v>59</v>
      </c>
      <c r="C57" s="239"/>
      <c r="D57" s="239"/>
      <c r="E57" s="40"/>
      <c r="F57" s="243"/>
      <c r="G57" s="243"/>
      <c r="H57" s="42"/>
      <c r="I57" s="244">
        <f t="shared" si="4"/>
        <v>0</v>
      </c>
      <c r="J57" s="244"/>
      <c r="K57" s="43"/>
    </row>
    <row r="58" spans="1:20" ht="30" x14ac:dyDescent="0.25">
      <c r="A58" s="30">
        <v>5</v>
      </c>
      <c r="B58" s="38" t="s">
        <v>60</v>
      </c>
      <c r="C58" s="239"/>
      <c r="D58" s="239"/>
      <c r="E58" s="40"/>
      <c r="F58" s="243"/>
      <c r="G58" s="243"/>
      <c r="H58" s="42"/>
      <c r="I58" s="244">
        <f t="shared" si="4"/>
        <v>0</v>
      </c>
      <c r="J58" s="244"/>
      <c r="K58" s="43"/>
    </row>
    <row r="59" spans="1:20" ht="15.75" x14ac:dyDescent="0.25">
      <c r="A59" s="30">
        <v>6</v>
      </c>
      <c r="B59" s="38" t="s">
        <v>61</v>
      </c>
      <c r="C59" s="239"/>
      <c r="D59" s="239"/>
      <c r="E59" s="40"/>
      <c r="F59" s="243"/>
      <c r="G59" s="243"/>
      <c r="H59" s="42"/>
      <c r="I59" s="244">
        <f t="shared" si="4"/>
        <v>0</v>
      </c>
      <c r="J59" s="244"/>
      <c r="K59" s="43"/>
    </row>
    <row r="60" spans="1:20" ht="15.75" x14ac:dyDescent="0.25">
      <c r="A60" s="44"/>
      <c r="B60" s="45" t="s">
        <v>62</v>
      </c>
      <c r="C60" s="245"/>
      <c r="D60" s="245"/>
      <c r="E60" s="245"/>
      <c r="F60" s="246">
        <f>SUM(F54:F59)</f>
        <v>1703379.61</v>
      </c>
      <c r="G60" s="247"/>
      <c r="H60" s="46">
        <f>SUM(H54:H59)</f>
        <v>1506296.28</v>
      </c>
      <c r="I60" s="246">
        <f>SUM(I54:J59)</f>
        <v>197083.33000000007</v>
      </c>
      <c r="J60" s="247"/>
      <c r="K60" s="47"/>
    </row>
    <row r="62" spans="1:20" x14ac:dyDescent="0.25">
      <c r="A62" s="168" t="s">
        <v>63</v>
      </c>
      <c r="B62" s="168"/>
      <c r="C62" s="168"/>
      <c r="D62" s="168"/>
      <c r="E62" s="168"/>
      <c r="F62" s="168"/>
      <c r="G62" s="168"/>
      <c r="H62" s="168"/>
      <c r="I62" s="168"/>
      <c r="J62" s="168"/>
      <c r="K62" s="168"/>
      <c r="L62" s="168"/>
      <c r="M62" s="168"/>
      <c r="N62" s="168"/>
      <c r="O62" s="168"/>
      <c r="P62" s="168"/>
      <c r="Q62" s="168"/>
      <c r="R62" s="168"/>
      <c r="S62" s="168"/>
      <c r="T62" s="168"/>
    </row>
    <row r="63" spans="1:20" x14ac:dyDescent="0.25">
      <c r="A63" s="168"/>
      <c r="B63" s="168"/>
      <c r="C63" s="168"/>
      <c r="D63" s="168"/>
      <c r="E63" s="168"/>
      <c r="F63" s="168"/>
      <c r="G63" s="168"/>
      <c r="H63" s="168"/>
      <c r="I63" s="168"/>
      <c r="J63" s="168"/>
      <c r="K63" s="168"/>
      <c r="L63" s="168"/>
      <c r="M63" s="168"/>
      <c r="N63" s="168"/>
      <c r="O63" s="168"/>
      <c r="P63" s="168"/>
      <c r="Q63" s="168"/>
      <c r="R63" s="168"/>
      <c r="S63" s="168"/>
      <c r="T63" s="168"/>
    </row>
    <row r="64" spans="1:20" x14ac:dyDescent="0.25">
      <c r="A64" s="168"/>
      <c r="B64" s="168"/>
      <c r="C64" s="168"/>
      <c r="D64" s="168"/>
      <c r="E64" s="168"/>
      <c r="F64" s="168"/>
      <c r="G64" s="168"/>
      <c r="H64" s="168"/>
      <c r="I64" s="168"/>
      <c r="J64" s="168"/>
      <c r="K64" s="168"/>
      <c r="L64" s="168"/>
      <c r="M64" s="168"/>
      <c r="N64" s="168"/>
      <c r="O64" s="168"/>
      <c r="P64" s="168"/>
      <c r="Q64" s="168"/>
      <c r="R64" s="168"/>
      <c r="S64" s="168"/>
      <c r="T64" s="168"/>
    </row>
    <row r="65" spans="1:20" x14ac:dyDescent="0.25">
      <c r="A65" s="168"/>
      <c r="B65" s="168"/>
      <c r="C65" s="168"/>
      <c r="D65" s="168"/>
      <c r="E65" s="168"/>
      <c r="F65" s="168"/>
      <c r="G65" s="168"/>
      <c r="H65" s="168"/>
      <c r="I65" s="168"/>
      <c r="J65" s="168"/>
      <c r="K65" s="168"/>
      <c r="L65" s="168"/>
      <c r="M65" s="168"/>
      <c r="N65" s="168"/>
      <c r="O65" s="168"/>
      <c r="P65" s="168"/>
      <c r="Q65" s="168"/>
      <c r="R65" s="168"/>
      <c r="S65" s="168"/>
      <c r="T65" s="168"/>
    </row>
    <row r="66" spans="1:20" ht="15.75" x14ac:dyDescent="0.25">
      <c r="A66" s="168" t="s">
        <v>64</v>
      </c>
      <c r="B66" s="168"/>
      <c r="C66" s="168"/>
      <c r="D66" s="168"/>
      <c r="E66" s="168"/>
      <c r="F66" s="168"/>
      <c r="G66" s="168"/>
      <c r="H66" s="168"/>
      <c r="I66" s="168"/>
      <c r="J66" s="168"/>
      <c r="K66" s="168"/>
      <c r="L66" s="168"/>
      <c r="M66" s="168"/>
      <c r="N66" s="168"/>
      <c r="O66" s="168"/>
      <c r="P66" s="168"/>
      <c r="Q66" s="168"/>
      <c r="R66" s="168"/>
      <c r="S66" s="168"/>
      <c r="T66" s="168"/>
    </row>
    <row r="67" spans="1:20" ht="15.75" x14ac:dyDescent="0.25">
      <c r="A67" s="248" t="s">
        <v>65</v>
      </c>
      <c r="B67" s="248"/>
      <c r="C67" s="248"/>
      <c r="D67" s="248"/>
      <c r="E67" s="248"/>
      <c r="F67" s="248"/>
      <c r="G67" s="249" t="s">
        <v>110</v>
      </c>
      <c r="H67" s="249"/>
      <c r="I67" s="249"/>
      <c r="J67" s="249"/>
      <c r="K67" s="249"/>
      <c r="L67" s="249"/>
      <c r="M67" s="249"/>
      <c r="N67" s="249"/>
      <c r="O67" s="249"/>
      <c r="P67" s="249"/>
      <c r="Q67" s="249"/>
      <c r="R67" s="249"/>
      <c r="S67" s="249"/>
      <c r="T67" s="249"/>
    </row>
    <row r="68" spans="1:20" ht="15.75" x14ac:dyDescent="0.25">
      <c r="A68" s="168" t="s">
        <v>67</v>
      </c>
      <c r="B68" s="168"/>
      <c r="C68" s="168"/>
      <c r="D68" s="168"/>
      <c r="E68" s="168"/>
      <c r="F68" s="168"/>
      <c r="G68" s="168"/>
      <c r="H68" s="168"/>
      <c r="I68" s="168"/>
      <c r="J68" s="168"/>
      <c r="K68" s="168"/>
      <c r="L68" s="259" t="s">
        <v>111</v>
      </c>
      <c r="M68" s="259"/>
      <c r="N68" s="259"/>
      <c r="O68" s="259"/>
      <c r="P68" s="259"/>
      <c r="Q68" s="259"/>
      <c r="R68" s="259"/>
      <c r="S68" s="259"/>
      <c r="T68" s="259"/>
    </row>
    <row r="69" spans="1:20" ht="15.75" x14ac:dyDescent="0.25">
      <c r="A69" s="48"/>
    </row>
    <row r="70" spans="1:20" ht="15.75" x14ac:dyDescent="0.25">
      <c r="A70" s="48" t="s">
        <v>69</v>
      </c>
    </row>
    <row r="71" spans="1:20" ht="15.75" x14ac:dyDescent="0.25">
      <c r="A71" s="248" t="s">
        <v>70</v>
      </c>
      <c r="B71" s="248"/>
      <c r="C71" s="248"/>
      <c r="D71" s="248"/>
      <c r="E71" s="248"/>
      <c r="F71" s="248"/>
      <c r="G71" s="248"/>
      <c r="H71" s="248"/>
      <c r="I71" s="248"/>
      <c r="J71" s="248"/>
      <c r="K71" s="248"/>
      <c r="L71" s="248"/>
      <c r="M71" s="248"/>
      <c r="N71" s="248"/>
      <c r="O71" s="248"/>
      <c r="P71" s="248"/>
      <c r="Q71" s="260" t="s">
        <v>97</v>
      </c>
      <c r="R71" s="260"/>
      <c r="S71" s="260"/>
      <c r="T71" s="260"/>
    </row>
    <row r="72" spans="1:20" ht="15.75" x14ac:dyDescent="0.25">
      <c r="A72" s="248" t="s">
        <v>72</v>
      </c>
      <c r="B72" s="248"/>
      <c r="C72" s="248"/>
      <c r="D72" s="49" t="s">
        <v>112</v>
      </c>
      <c r="E72" s="49"/>
      <c r="F72" s="49"/>
      <c r="G72" s="49"/>
      <c r="H72" s="48"/>
      <c r="I72" s="48"/>
      <c r="J72" s="48"/>
      <c r="K72" s="48"/>
      <c r="L72" s="48"/>
      <c r="M72" s="48"/>
      <c r="N72" s="48"/>
      <c r="O72" s="48"/>
    </row>
    <row r="73" spans="1:20" ht="15.75" x14ac:dyDescent="0.25">
      <c r="A73" s="48"/>
    </row>
    <row r="74" spans="1:20" ht="15.75" x14ac:dyDescent="0.25">
      <c r="A74" s="237" t="s">
        <v>74</v>
      </c>
      <c r="B74" s="237"/>
      <c r="C74" s="237"/>
      <c r="D74" s="237"/>
      <c r="E74" s="237"/>
      <c r="F74" s="237"/>
      <c r="G74" s="237"/>
      <c r="H74" s="237"/>
      <c r="I74" s="237"/>
      <c r="J74" s="237"/>
      <c r="K74" s="237"/>
      <c r="L74" s="237"/>
      <c r="M74" s="237"/>
      <c r="N74" s="237"/>
      <c r="O74" s="237"/>
      <c r="P74" s="237"/>
      <c r="Q74" s="237"/>
      <c r="R74" s="237"/>
      <c r="S74" s="237"/>
      <c r="T74" s="237"/>
    </row>
    <row r="76" spans="1:20" ht="15.75" x14ac:dyDescent="0.25">
      <c r="A76" s="253" t="s">
        <v>113</v>
      </c>
      <c r="B76" s="253"/>
      <c r="C76" s="253"/>
      <c r="D76" s="253"/>
      <c r="E76" s="253"/>
      <c r="F76" s="253"/>
      <c r="G76" s="253"/>
      <c r="H76" s="253"/>
      <c r="I76" s="253"/>
      <c r="J76" s="253"/>
      <c r="K76" s="253"/>
      <c r="L76" s="253"/>
      <c r="M76" s="253"/>
      <c r="N76" s="253"/>
      <c r="O76" s="253"/>
      <c r="P76" s="253"/>
      <c r="Q76" s="253"/>
      <c r="R76" s="253"/>
      <c r="S76" s="253"/>
      <c r="T76" s="253"/>
    </row>
    <row r="77" spans="1:20" ht="15.75" x14ac:dyDescent="0.25">
      <c r="C77" s="51" t="s">
        <v>76</v>
      </c>
      <c r="D77" s="52" t="s">
        <v>77</v>
      </c>
      <c r="G77" s="250" t="s">
        <v>78</v>
      </c>
      <c r="H77" s="250"/>
      <c r="I77" s="53"/>
      <c r="J77" s="53"/>
    </row>
    <row r="79" spans="1:20" ht="15.75" x14ac:dyDescent="0.25">
      <c r="A79" s="253" t="s">
        <v>114</v>
      </c>
      <c r="B79" s="253"/>
      <c r="C79" s="253"/>
      <c r="D79" s="253"/>
      <c r="E79" s="253"/>
      <c r="F79" s="253"/>
      <c r="G79" s="253"/>
      <c r="H79" s="253"/>
      <c r="I79" s="253"/>
      <c r="J79" s="253"/>
      <c r="K79" s="253"/>
      <c r="L79" s="253"/>
      <c r="M79" s="253"/>
      <c r="N79" s="253"/>
      <c r="O79" s="253"/>
      <c r="P79" s="253"/>
      <c r="Q79" s="253"/>
      <c r="R79" s="253"/>
      <c r="S79" s="253"/>
      <c r="T79" s="253"/>
    </row>
    <row r="80" spans="1:20" ht="15.75" x14ac:dyDescent="0.25">
      <c r="C80" s="51" t="s">
        <v>76</v>
      </c>
      <c r="D80" s="52" t="s">
        <v>77</v>
      </c>
      <c r="G80" s="250" t="s">
        <v>78</v>
      </c>
      <c r="H80" s="250"/>
      <c r="I80" s="53"/>
      <c r="J80" s="53"/>
    </row>
    <row r="82" spans="1:20" ht="15.75" x14ac:dyDescent="0.25">
      <c r="A82" s="54" t="s">
        <v>82</v>
      </c>
    </row>
    <row r="83" spans="1:20" ht="15.75" x14ac:dyDescent="0.25">
      <c r="A83" s="48"/>
      <c r="G83" s="4"/>
    </row>
    <row r="84" spans="1:20" ht="15.75" x14ac:dyDescent="0.25">
      <c r="A84" s="48" t="s">
        <v>83</v>
      </c>
      <c r="B84" s="251">
        <v>45300</v>
      </c>
      <c r="C84" s="252"/>
    </row>
    <row r="86" spans="1:20" ht="15.75" x14ac:dyDescent="0.25">
      <c r="A86" s="253" t="s">
        <v>115</v>
      </c>
      <c r="B86" s="253"/>
      <c r="C86" s="253"/>
      <c r="D86" s="253"/>
      <c r="E86" s="253"/>
      <c r="F86" s="253"/>
      <c r="G86" s="253"/>
      <c r="H86" s="253"/>
      <c r="I86" s="253"/>
      <c r="J86" s="253"/>
      <c r="K86" s="253"/>
      <c r="L86" s="253"/>
      <c r="M86" s="253"/>
      <c r="N86" s="253"/>
      <c r="O86" s="253"/>
      <c r="P86" s="253"/>
      <c r="Q86" s="253"/>
      <c r="R86" s="253"/>
      <c r="S86" s="253"/>
      <c r="T86" s="253"/>
    </row>
    <row r="87" spans="1:20" ht="15.75" x14ac:dyDescent="0.25">
      <c r="C87" s="51" t="s">
        <v>76</v>
      </c>
      <c r="D87" s="52" t="s">
        <v>77</v>
      </c>
      <c r="G87" s="254" t="s">
        <v>78</v>
      </c>
      <c r="H87" s="254"/>
      <c r="J87" s="254" t="s">
        <v>85</v>
      </c>
      <c r="K87" s="254"/>
      <c r="L87" s="53"/>
      <c r="M87" s="53"/>
      <c r="N87" s="53"/>
    </row>
    <row r="89" spans="1:20" ht="15.75" x14ac:dyDescent="0.25">
      <c r="A89" s="255" t="s">
        <v>86</v>
      </c>
      <c r="B89" s="255"/>
      <c r="C89" s="255"/>
      <c r="D89" s="255"/>
      <c r="E89" s="255"/>
      <c r="F89" s="255"/>
      <c r="G89" s="255"/>
      <c r="H89" s="255"/>
      <c r="I89" s="255"/>
      <c r="J89" s="255"/>
      <c r="K89" s="255"/>
      <c r="L89" s="255"/>
      <c r="M89" s="255"/>
      <c r="N89" s="255"/>
      <c r="O89" s="255"/>
      <c r="P89" s="255"/>
      <c r="Q89" s="255"/>
      <c r="R89" s="255"/>
      <c r="S89" s="255"/>
      <c r="T89" s="255"/>
    </row>
    <row r="90" spans="1:20" x14ac:dyDescent="0.25">
      <c r="A90" s="256" t="s">
        <v>87</v>
      </c>
      <c r="B90" s="256"/>
      <c r="C90" s="256"/>
      <c r="D90" s="256"/>
      <c r="E90" s="256"/>
      <c r="F90" s="256"/>
      <c r="G90" s="256"/>
      <c r="H90" s="256"/>
      <c r="I90" s="256"/>
      <c r="J90" s="256"/>
      <c r="K90" s="256"/>
      <c r="L90" s="256"/>
      <c r="M90" s="256"/>
      <c r="N90" s="256"/>
      <c r="O90" s="256"/>
      <c r="P90" s="256"/>
      <c r="Q90" s="256"/>
      <c r="R90" s="256"/>
      <c r="S90" s="256"/>
      <c r="T90" s="256"/>
    </row>
    <row r="91" spans="1:20" x14ac:dyDescent="0.25">
      <c r="A91" s="257" t="s">
        <v>88</v>
      </c>
      <c r="B91" s="258"/>
      <c r="C91" s="258"/>
      <c r="D91" s="258"/>
      <c r="E91" s="258"/>
      <c r="F91" s="258"/>
      <c r="G91" s="258"/>
      <c r="H91" s="258"/>
      <c r="I91" s="258"/>
      <c r="J91" s="258"/>
      <c r="K91" s="258"/>
      <c r="L91" s="258"/>
      <c r="M91" s="258"/>
      <c r="N91" s="258"/>
      <c r="O91" s="258"/>
      <c r="P91" s="258"/>
      <c r="Q91" s="258"/>
      <c r="R91" s="258"/>
      <c r="S91" s="258"/>
      <c r="T91" s="258"/>
    </row>
  </sheetData>
  <mergeCells count="115">
    <mergeCell ref="G80:H80"/>
    <mergeCell ref="B84:C84"/>
    <mergeCell ref="A86:T86"/>
    <mergeCell ref="G87:H87"/>
    <mergeCell ref="J87:K87"/>
    <mergeCell ref="A89:T89"/>
    <mergeCell ref="A90:T90"/>
    <mergeCell ref="A91:T91"/>
    <mergeCell ref="A68:K68"/>
    <mergeCell ref="L68:T68"/>
    <mergeCell ref="A71:P71"/>
    <mergeCell ref="Q71:T71"/>
    <mergeCell ref="A72:C72"/>
    <mergeCell ref="A74:T74"/>
    <mergeCell ref="A76:T76"/>
    <mergeCell ref="G77:H77"/>
    <mergeCell ref="A79:T79"/>
    <mergeCell ref="C59:D59"/>
    <mergeCell ref="F59:G59"/>
    <mergeCell ref="I59:J59"/>
    <mergeCell ref="C60:E60"/>
    <mergeCell ref="F60:G60"/>
    <mergeCell ref="I60:J60"/>
    <mergeCell ref="A62:T65"/>
    <mergeCell ref="A66:T66"/>
    <mergeCell ref="A67:F67"/>
    <mergeCell ref="G67:T67"/>
    <mergeCell ref="C56:D56"/>
    <mergeCell ref="F56:G56"/>
    <mergeCell ref="I56:J56"/>
    <mergeCell ref="C57:D57"/>
    <mergeCell ref="F57:G57"/>
    <mergeCell ref="I57:J57"/>
    <mergeCell ref="C58:D58"/>
    <mergeCell ref="F58:G58"/>
    <mergeCell ref="I58:J58"/>
    <mergeCell ref="A51:T51"/>
    <mergeCell ref="C53:D53"/>
    <mergeCell ref="F53:G53"/>
    <mergeCell ref="I53:J53"/>
    <mergeCell ref="C54:D54"/>
    <mergeCell ref="F54:G54"/>
    <mergeCell ref="I54:J54"/>
    <mergeCell ref="C55:D55"/>
    <mergeCell ref="F55:G55"/>
    <mergeCell ref="I55:J55"/>
    <mergeCell ref="A42:B42"/>
    <mergeCell ref="C42:F42"/>
    <mergeCell ref="I42:J42"/>
    <mergeCell ref="A44:T44"/>
    <mergeCell ref="C46:T46"/>
    <mergeCell ref="A47:I47"/>
    <mergeCell ref="A48:B48"/>
    <mergeCell ref="C48:T48"/>
    <mergeCell ref="A49:I49"/>
    <mergeCell ref="A39:B39"/>
    <mergeCell ref="C39:F39"/>
    <mergeCell ref="I39:J39"/>
    <mergeCell ref="A40:B40"/>
    <mergeCell ref="C40:F40"/>
    <mergeCell ref="I40:J40"/>
    <mergeCell ref="A41:B41"/>
    <mergeCell ref="C41:F41"/>
    <mergeCell ref="I41:J41"/>
    <mergeCell ref="A32:B32"/>
    <mergeCell ref="C32:D32"/>
    <mergeCell ref="G32:H32"/>
    <mergeCell ref="A34:C34"/>
    <mergeCell ref="A35:T36"/>
    <mergeCell ref="A37:B38"/>
    <mergeCell ref="C37:F38"/>
    <mergeCell ref="G37:G38"/>
    <mergeCell ref="H37:H38"/>
    <mergeCell ref="I37:J37"/>
    <mergeCell ref="K37:K38"/>
    <mergeCell ref="A29:B29"/>
    <mergeCell ref="C29:D29"/>
    <mergeCell ref="G29:H29"/>
    <mergeCell ref="A30:B30"/>
    <mergeCell ref="C30:D30"/>
    <mergeCell ref="G30:H30"/>
    <mergeCell ref="A31:B31"/>
    <mergeCell ref="C31:D31"/>
    <mergeCell ref="G31:H31"/>
    <mergeCell ref="A23:T24"/>
    <mergeCell ref="A26:B26"/>
    <mergeCell ref="C26:D26"/>
    <mergeCell ref="G26:H26"/>
    <mergeCell ref="A27:B27"/>
    <mergeCell ref="C27:D27"/>
    <mergeCell ref="G27:H27"/>
    <mergeCell ref="A28:B28"/>
    <mergeCell ref="C28:D28"/>
    <mergeCell ref="G28:H28"/>
    <mergeCell ref="P1:T6"/>
    <mergeCell ref="A7:T9"/>
    <mergeCell ref="A11:C11"/>
    <mergeCell ref="D11:G11"/>
    <mergeCell ref="A12:G12"/>
    <mergeCell ref="H12:T12"/>
    <mergeCell ref="A14:C14"/>
    <mergeCell ref="A15:T15"/>
    <mergeCell ref="A16:A20"/>
    <mergeCell ref="B16:B20"/>
    <mergeCell ref="C16:H18"/>
    <mergeCell ref="I16:M18"/>
    <mergeCell ref="N16:N20"/>
    <mergeCell ref="O16:S18"/>
    <mergeCell ref="T16:T18"/>
    <mergeCell ref="C19:C20"/>
    <mergeCell ref="D19:H19"/>
    <mergeCell ref="J19:M19"/>
    <mergeCell ref="O19:O20"/>
    <mergeCell ref="P19:S19"/>
    <mergeCell ref="T19:T20"/>
  </mergeCells>
  <pageMargins left="0.7" right="0.7" top="0.75" bottom="0.75" header="0.3" footer="0.3"/>
  <pageSetup paperSize="9" firstPageNumber="4294967295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91"/>
  <sheetViews>
    <sheetView topLeftCell="A22" workbookViewId="0">
      <selection activeCell="A86" sqref="A86:T86"/>
    </sheetView>
  </sheetViews>
  <sheetFormatPr defaultRowHeight="15" x14ac:dyDescent="0.25"/>
  <cols>
    <col min="2" max="2" width="19.140625" customWidth="1"/>
    <col min="4" max="4" width="13.7109375" customWidth="1"/>
    <col min="5" max="5" width="0.140625" customWidth="1"/>
  </cols>
  <sheetData>
    <row r="1" spans="1:20" x14ac:dyDescent="0.25">
      <c r="P1" s="166" t="s">
        <v>0</v>
      </c>
      <c r="Q1" s="166"/>
      <c r="R1" s="166"/>
      <c r="S1" s="166"/>
      <c r="T1" s="166"/>
    </row>
    <row r="2" spans="1:20" x14ac:dyDescent="0.25">
      <c r="P2" s="166"/>
      <c r="Q2" s="166"/>
      <c r="R2" s="166"/>
      <c r="S2" s="166"/>
      <c r="T2" s="166"/>
    </row>
    <row r="3" spans="1:20" x14ac:dyDescent="0.25">
      <c r="P3" s="166"/>
      <c r="Q3" s="166"/>
      <c r="R3" s="166"/>
      <c r="S3" s="166"/>
      <c r="T3" s="166"/>
    </row>
    <row r="4" spans="1:20" x14ac:dyDescent="0.25">
      <c r="P4" s="166"/>
      <c r="Q4" s="166"/>
      <c r="R4" s="166"/>
      <c r="S4" s="166"/>
      <c r="T4" s="166"/>
    </row>
    <row r="5" spans="1:20" x14ac:dyDescent="0.25">
      <c r="P5" s="166"/>
      <c r="Q5" s="166"/>
      <c r="R5" s="166"/>
      <c r="S5" s="166"/>
      <c r="T5" s="166"/>
    </row>
    <row r="6" spans="1:20" x14ac:dyDescent="0.25">
      <c r="P6" s="166"/>
      <c r="Q6" s="166"/>
      <c r="R6" s="166"/>
      <c r="S6" s="166"/>
      <c r="T6" s="166"/>
    </row>
    <row r="7" spans="1:20" x14ac:dyDescent="0.25">
      <c r="A7" s="167" t="s">
        <v>1</v>
      </c>
      <c r="B7" s="167"/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</row>
    <row r="8" spans="1:20" x14ac:dyDescent="0.25">
      <c r="A8" s="167"/>
      <c r="B8" s="167"/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</row>
    <row r="9" spans="1:20" x14ac:dyDescent="0.25">
      <c r="A9" s="167"/>
      <c r="B9" s="167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</row>
    <row r="11" spans="1:20" ht="15.75" x14ac:dyDescent="0.25">
      <c r="A11" s="168" t="s">
        <v>2</v>
      </c>
      <c r="B11" s="168"/>
      <c r="C11" s="168"/>
      <c r="D11" s="169">
        <v>45292</v>
      </c>
      <c r="E11" s="170"/>
      <c r="F11" s="170"/>
      <c r="G11" s="170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ht="15.75" x14ac:dyDescent="0.25">
      <c r="A12" s="168" t="s">
        <v>3</v>
      </c>
      <c r="B12" s="168"/>
      <c r="C12" s="168"/>
      <c r="D12" s="168"/>
      <c r="E12" s="168"/>
      <c r="F12" s="168"/>
      <c r="G12" s="168"/>
      <c r="H12" s="170" t="s">
        <v>4</v>
      </c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</row>
    <row r="13" spans="1:20" x14ac:dyDescent="0.25">
      <c r="H13" s="4"/>
    </row>
    <row r="14" spans="1:20" ht="15.75" x14ac:dyDescent="0.25">
      <c r="A14" s="171" t="s">
        <v>5</v>
      </c>
      <c r="B14" s="171"/>
      <c r="C14" s="171"/>
    </row>
    <row r="15" spans="1:20" ht="57" customHeight="1" x14ac:dyDescent="0.25">
      <c r="A15" s="168" t="s">
        <v>6</v>
      </c>
      <c r="B15" s="168"/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</row>
    <row r="16" spans="1:20" x14ac:dyDescent="0.25">
      <c r="A16" s="172" t="s">
        <v>7</v>
      </c>
      <c r="B16" s="175" t="s">
        <v>8</v>
      </c>
      <c r="C16" s="177" t="s">
        <v>9</v>
      </c>
      <c r="D16" s="178"/>
      <c r="E16" s="178"/>
      <c r="F16" s="178"/>
      <c r="G16" s="178"/>
      <c r="H16" s="179"/>
      <c r="I16" s="175" t="s">
        <v>10</v>
      </c>
      <c r="J16" s="175"/>
      <c r="K16" s="175"/>
      <c r="L16" s="175"/>
      <c r="M16" s="175"/>
      <c r="N16" s="175" t="s">
        <v>11</v>
      </c>
      <c r="O16" s="175" t="s">
        <v>12</v>
      </c>
      <c r="P16" s="175"/>
      <c r="Q16" s="175"/>
      <c r="R16" s="175"/>
      <c r="S16" s="175"/>
      <c r="T16" s="186" t="s">
        <v>13</v>
      </c>
    </row>
    <row r="17" spans="1:20" x14ac:dyDescent="0.25">
      <c r="A17" s="173"/>
      <c r="B17" s="176"/>
      <c r="C17" s="180"/>
      <c r="D17" s="181"/>
      <c r="E17" s="181"/>
      <c r="F17" s="181"/>
      <c r="G17" s="181"/>
      <c r="H17" s="182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87"/>
    </row>
    <row r="18" spans="1:20" x14ac:dyDescent="0.25">
      <c r="A18" s="173"/>
      <c r="B18" s="176"/>
      <c r="C18" s="183"/>
      <c r="D18" s="184"/>
      <c r="E18" s="184"/>
      <c r="F18" s="184"/>
      <c r="G18" s="184"/>
      <c r="H18" s="185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87"/>
    </row>
    <row r="19" spans="1:20" x14ac:dyDescent="0.25">
      <c r="A19" s="173"/>
      <c r="B19" s="176"/>
      <c r="C19" s="176" t="s">
        <v>14</v>
      </c>
      <c r="D19" s="188" t="s">
        <v>15</v>
      </c>
      <c r="E19" s="188"/>
      <c r="F19" s="188"/>
      <c r="G19" s="188"/>
      <c r="H19" s="188"/>
      <c r="I19" s="6"/>
      <c r="J19" s="188" t="s">
        <v>15</v>
      </c>
      <c r="K19" s="188"/>
      <c r="L19" s="188"/>
      <c r="M19" s="188"/>
      <c r="N19" s="176"/>
      <c r="O19" s="176" t="s">
        <v>14</v>
      </c>
      <c r="P19" s="176" t="s">
        <v>15</v>
      </c>
      <c r="Q19" s="176"/>
      <c r="R19" s="176"/>
      <c r="S19" s="176"/>
      <c r="T19" s="187"/>
    </row>
    <row r="20" spans="1:20" ht="409.5" x14ac:dyDescent="0.25">
      <c r="A20" s="174"/>
      <c r="B20" s="176"/>
      <c r="C20" s="176"/>
      <c r="D20" s="5" t="s">
        <v>16</v>
      </c>
      <c r="E20" s="5" t="s">
        <v>17</v>
      </c>
      <c r="F20" s="5" t="s">
        <v>17</v>
      </c>
      <c r="G20" s="5" t="s">
        <v>18</v>
      </c>
      <c r="H20" s="5" t="s">
        <v>19</v>
      </c>
      <c r="I20" s="5" t="s">
        <v>14</v>
      </c>
      <c r="J20" s="5" t="s">
        <v>16</v>
      </c>
      <c r="K20" s="5" t="s">
        <v>17</v>
      </c>
      <c r="L20" s="5" t="s">
        <v>20</v>
      </c>
      <c r="M20" s="5" t="s">
        <v>19</v>
      </c>
      <c r="N20" s="176"/>
      <c r="O20" s="176"/>
      <c r="P20" s="5" t="s">
        <v>16</v>
      </c>
      <c r="Q20" s="5" t="s">
        <v>17</v>
      </c>
      <c r="R20" s="5" t="s">
        <v>20</v>
      </c>
      <c r="S20" s="5" t="s">
        <v>19</v>
      </c>
      <c r="T20" s="187"/>
    </row>
    <row r="21" spans="1:20" ht="38.25" x14ac:dyDescent="0.25">
      <c r="A21" s="7">
        <v>1</v>
      </c>
      <c r="B21" s="8" t="s">
        <v>116</v>
      </c>
      <c r="C21" s="9">
        <f>D21+F21+G21+H21</f>
        <v>1739999.44</v>
      </c>
      <c r="D21" s="10">
        <v>1199999</v>
      </c>
      <c r="E21" s="10"/>
      <c r="F21" s="10">
        <v>180000</v>
      </c>
      <c r="G21" s="10">
        <v>180000.44</v>
      </c>
      <c r="H21" s="10">
        <v>180000</v>
      </c>
      <c r="I21" s="9">
        <f>J21+K21+L21+M21</f>
        <v>1740000</v>
      </c>
      <c r="J21" s="10">
        <v>1199999</v>
      </c>
      <c r="K21" s="10">
        <v>180000</v>
      </c>
      <c r="L21" s="10">
        <v>180000.44</v>
      </c>
      <c r="M21" s="10">
        <v>180000.56</v>
      </c>
      <c r="N21" s="10">
        <v>1739999.44</v>
      </c>
      <c r="O21" s="9">
        <f>P21+Q21+R21+S21</f>
        <v>1739999.44</v>
      </c>
      <c r="P21" s="10">
        <v>1199999</v>
      </c>
      <c r="Q21" s="10">
        <v>180000</v>
      </c>
      <c r="R21" s="10">
        <v>180000.44</v>
      </c>
      <c r="S21" s="10">
        <v>180000</v>
      </c>
      <c r="T21" s="11"/>
    </row>
    <row r="23" spans="1:20" x14ac:dyDescent="0.25">
      <c r="A23" s="168" t="s">
        <v>22</v>
      </c>
      <c r="B23" s="168"/>
      <c r="C23" s="168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</row>
    <row r="24" spans="1:20" x14ac:dyDescent="0.25">
      <c r="A24" s="168"/>
      <c r="B24" s="168"/>
      <c r="C24" s="168"/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</row>
    <row r="25" spans="1:20" ht="15.7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120" x14ac:dyDescent="0.25">
      <c r="A26" s="261" t="s">
        <v>23</v>
      </c>
      <c r="B26" s="262"/>
      <c r="C26" s="262" t="s">
        <v>24</v>
      </c>
      <c r="D26" s="262"/>
      <c r="E26" s="55"/>
      <c r="F26" s="55" t="s">
        <v>25</v>
      </c>
      <c r="G26" s="262" t="s">
        <v>26</v>
      </c>
      <c r="H26" s="262"/>
      <c r="I26" s="26" t="s">
        <v>27</v>
      </c>
    </row>
    <row r="27" spans="1:20" x14ac:dyDescent="0.25">
      <c r="A27" s="191" t="s">
        <v>28</v>
      </c>
      <c r="B27" s="192"/>
      <c r="C27" s="193">
        <f>C29+C30+C31+C32</f>
        <v>1739999.44</v>
      </c>
      <c r="D27" s="193"/>
      <c r="E27" s="15"/>
      <c r="F27" s="15">
        <f>F29+F30+F31+F32</f>
        <v>100</v>
      </c>
      <c r="G27" s="194">
        <v>1739999.44</v>
      </c>
      <c r="H27" s="194"/>
      <c r="I27" s="16"/>
    </row>
    <row r="28" spans="1:20" x14ac:dyDescent="0.25">
      <c r="A28" s="195" t="s">
        <v>29</v>
      </c>
      <c r="B28" s="196"/>
      <c r="C28" s="197"/>
      <c r="D28" s="197"/>
      <c r="E28" s="17"/>
      <c r="F28" s="17"/>
      <c r="G28" s="198"/>
      <c r="H28" s="198"/>
      <c r="I28" s="18"/>
    </row>
    <row r="29" spans="1:20" x14ac:dyDescent="0.25">
      <c r="A29" s="191" t="s">
        <v>30</v>
      </c>
      <c r="B29" s="192"/>
      <c r="C29" s="199">
        <v>1199999</v>
      </c>
      <c r="D29" s="199"/>
      <c r="E29" s="15"/>
      <c r="F29" s="15">
        <v>68.965500000000006</v>
      </c>
      <c r="G29" s="200">
        <v>1199999</v>
      </c>
      <c r="H29" s="200"/>
      <c r="I29" s="16">
        <f t="shared" ref="I29:I32" si="0">C29-G29</f>
        <v>0</v>
      </c>
    </row>
    <row r="30" spans="1:20" x14ac:dyDescent="0.25">
      <c r="A30" s="191" t="s">
        <v>31</v>
      </c>
      <c r="B30" s="192"/>
      <c r="C30" s="199">
        <v>180000</v>
      </c>
      <c r="D30" s="199"/>
      <c r="E30" s="15"/>
      <c r="F30" s="15">
        <v>10.344799999999999</v>
      </c>
      <c r="G30" s="200">
        <v>180000</v>
      </c>
      <c r="H30" s="200"/>
      <c r="I30" s="16">
        <f t="shared" si="0"/>
        <v>0</v>
      </c>
    </row>
    <row r="31" spans="1:20" x14ac:dyDescent="0.25">
      <c r="A31" s="191" t="s">
        <v>32</v>
      </c>
      <c r="B31" s="192"/>
      <c r="C31" s="199">
        <v>180000.44</v>
      </c>
      <c r="D31" s="199"/>
      <c r="E31" s="15"/>
      <c r="F31" s="15">
        <v>10.344900000000001</v>
      </c>
      <c r="G31" s="200">
        <v>180000.44</v>
      </c>
      <c r="H31" s="200"/>
      <c r="I31" s="16">
        <f t="shared" si="0"/>
        <v>0</v>
      </c>
    </row>
    <row r="32" spans="1:20" x14ac:dyDescent="0.25">
      <c r="A32" s="201" t="s">
        <v>33</v>
      </c>
      <c r="B32" s="202"/>
      <c r="C32" s="203">
        <v>180000</v>
      </c>
      <c r="D32" s="203"/>
      <c r="E32" s="22"/>
      <c r="F32" s="22">
        <v>10.344799999999999</v>
      </c>
      <c r="G32" s="263">
        <v>180000</v>
      </c>
      <c r="H32" s="263"/>
      <c r="I32" s="23">
        <f t="shared" si="0"/>
        <v>0</v>
      </c>
    </row>
    <row r="34" spans="1:20" ht="15.75" x14ac:dyDescent="0.25">
      <c r="A34" s="171" t="s">
        <v>34</v>
      </c>
      <c r="B34" s="171"/>
      <c r="C34" s="171"/>
    </row>
    <row r="35" spans="1:20" x14ac:dyDescent="0.25">
      <c r="A35" s="168" t="s">
        <v>35</v>
      </c>
      <c r="B35" s="168"/>
      <c r="C35" s="168"/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</row>
    <row r="36" spans="1:20" x14ac:dyDescent="0.25">
      <c r="A36" s="168"/>
      <c r="B36" s="168"/>
      <c r="C36" s="168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</row>
    <row r="37" spans="1:20" x14ac:dyDescent="0.25">
      <c r="A37" s="204" t="s">
        <v>36</v>
      </c>
      <c r="B37" s="205"/>
      <c r="C37" s="205" t="s">
        <v>37</v>
      </c>
      <c r="D37" s="205"/>
      <c r="E37" s="205"/>
      <c r="F37" s="205"/>
      <c r="G37" s="205" t="s">
        <v>38</v>
      </c>
      <c r="H37" s="208" t="s">
        <v>39</v>
      </c>
      <c r="I37" s="205" t="s">
        <v>40</v>
      </c>
      <c r="J37" s="210"/>
      <c r="K37" s="211"/>
    </row>
    <row r="38" spans="1:20" x14ac:dyDescent="0.25">
      <c r="A38" s="206"/>
      <c r="B38" s="207"/>
      <c r="C38" s="207"/>
      <c r="D38" s="207"/>
      <c r="E38" s="207"/>
      <c r="F38" s="207"/>
      <c r="G38" s="207"/>
      <c r="H38" s="209"/>
      <c r="I38" s="28"/>
      <c r="J38" s="29"/>
      <c r="K38" s="211"/>
    </row>
    <row r="39" spans="1:20" ht="15.75" x14ac:dyDescent="0.25">
      <c r="A39" s="212" t="s">
        <v>41</v>
      </c>
      <c r="B39" s="213"/>
      <c r="C39" s="214">
        <f>C41+C42</f>
        <v>244485.66</v>
      </c>
      <c r="D39" s="215"/>
      <c r="E39" s="215"/>
      <c r="F39" s="216"/>
      <c r="G39" s="32">
        <f>G41+G42</f>
        <v>244485.66</v>
      </c>
      <c r="H39" s="31">
        <f>H41+H42</f>
        <v>0</v>
      </c>
      <c r="I39" s="217"/>
      <c r="J39" s="218"/>
    </row>
    <row r="40" spans="1:20" ht="15.75" x14ac:dyDescent="0.25">
      <c r="A40" s="219" t="s">
        <v>29</v>
      </c>
      <c r="B40" s="220"/>
      <c r="C40" s="221"/>
      <c r="D40" s="221"/>
      <c r="E40" s="221"/>
      <c r="F40" s="221"/>
      <c r="G40" s="32"/>
      <c r="H40" s="31"/>
      <c r="I40" s="217"/>
      <c r="J40" s="218"/>
    </row>
    <row r="41" spans="1:20" ht="15.75" x14ac:dyDescent="0.25">
      <c r="A41" s="222" t="s">
        <v>42</v>
      </c>
      <c r="B41" s="223"/>
      <c r="C41" s="224">
        <v>120867.06</v>
      </c>
      <c r="D41" s="224"/>
      <c r="E41" s="224"/>
      <c r="F41" s="224"/>
      <c r="G41" s="33">
        <v>120867.06</v>
      </c>
      <c r="H41" s="31">
        <f t="shared" ref="H41:H42" si="1">C41-G41</f>
        <v>0</v>
      </c>
      <c r="I41" s="225"/>
      <c r="J41" s="226"/>
    </row>
    <row r="42" spans="1:20" ht="15.75" x14ac:dyDescent="0.25">
      <c r="A42" s="227" t="s">
        <v>43</v>
      </c>
      <c r="B42" s="228"/>
      <c r="C42" s="229">
        <v>123618.6</v>
      </c>
      <c r="D42" s="229"/>
      <c r="E42" s="229"/>
      <c r="F42" s="229"/>
      <c r="G42" s="34">
        <v>123618.6</v>
      </c>
      <c r="H42" s="35">
        <f t="shared" si="1"/>
        <v>0</v>
      </c>
      <c r="I42" s="230"/>
      <c r="J42" s="231"/>
    </row>
    <row r="44" spans="1:20" ht="15.75" x14ac:dyDescent="0.25">
      <c r="A44" s="168" t="s">
        <v>44</v>
      </c>
      <c r="B44" s="168"/>
      <c r="C44" s="168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68"/>
      <c r="Q44" s="168"/>
      <c r="R44" s="168"/>
      <c r="S44" s="168"/>
      <c r="T44" s="168"/>
    </row>
    <row r="46" spans="1:20" x14ac:dyDescent="0.25">
      <c r="A46" s="36" t="s">
        <v>45</v>
      </c>
      <c r="C46" s="232" t="s">
        <v>117</v>
      </c>
      <c r="D46" s="233"/>
      <c r="E46" s="233"/>
      <c r="F46" s="233"/>
      <c r="G46" s="233"/>
      <c r="H46" s="233"/>
      <c r="I46" s="233"/>
      <c r="J46" s="233"/>
      <c r="K46" s="233"/>
      <c r="L46" s="233"/>
      <c r="M46" s="233"/>
      <c r="N46" s="233"/>
      <c r="O46" s="233"/>
      <c r="P46" s="233"/>
      <c r="Q46" s="233"/>
      <c r="R46" s="233"/>
      <c r="S46" s="233"/>
      <c r="T46" s="233"/>
    </row>
    <row r="47" spans="1:20" ht="15.75" x14ac:dyDescent="0.25">
      <c r="A47" s="234"/>
      <c r="B47" s="234"/>
      <c r="C47" s="234"/>
      <c r="D47" s="234"/>
      <c r="E47" s="234"/>
      <c r="F47" s="234"/>
      <c r="G47" s="234"/>
      <c r="H47" s="234"/>
      <c r="I47" s="234"/>
    </row>
    <row r="48" spans="1:20" x14ac:dyDescent="0.25">
      <c r="A48" s="235" t="s">
        <v>47</v>
      </c>
      <c r="B48" s="235"/>
      <c r="C48" s="232" t="s">
        <v>118</v>
      </c>
      <c r="D48" s="236"/>
      <c r="E48" s="236"/>
      <c r="F48" s="236"/>
      <c r="G48" s="236"/>
      <c r="H48" s="236"/>
      <c r="I48" s="236"/>
      <c r="J48" s="236"/>
      <c r="K48" s="236"/>
      <c r="L48" s="236"/>
      <c r="M48" s="236"/>
      <c r="N48" s="236"/>
      <c r="O48" s="236"/>
      <c r="P48" s="236"/>
      <c r="Q48" s="236"/>
      <c r="R48" s="236"/>
      <c r="S48" s="236"/>
      <c r="T48" s="236"/>
    </row>
    <row r="49" spans="1:20" ht="15.75" x14ac:dyDescent="0.25">
      <c r="A49" s="234"/>
      <c r="B49" s="234"/>
      <c r="C49" s="234"/>
      <c r="D49" s="234"/>
      <c r="E49" s="234"/>
      <c r="F49" s="234"/>
      <c r="G49" s="234"/>
      <c r="H49" s="234"/>
      <c r="I49" s="234"/>
    </row>
    <row r="51" spans="1:20" ht="15.75" x14ac:dyDescent="0.25">
      <c r="A51" s="168" t="s">
        <v>49</v>
      </c>
      <c r="B51" s="237"/>
      <c r="C51" s="237"/>
      <c r="D51" s="237"/>
      <c r="E51" s="237"/>
      <c r="F51" s="237"/>
      <c r="G51" s="237"/>
      <c r="H51" s="237"/>
      <c r="I51" s="237"/>
      <c r="J51" s="237"/>
      <c r="K51" s="237"/>
      <c r="L51" s="237"/>
      <c r="M51" s="237"/>
      <c r="N51" s="237"/>
      <c r="O51" s="237"/>
      <c r="P51" s="237"/>
      <c r="Q51" s="237"/>
      <c r="R51" s="237"/>
      <c r="S51" s="237"/>
      <c r="T51" s="237"/>
    </row>
    <row r="53" spans="1:20" ht="60" x14ac:dyDescent="0.25">
      <c r="A53" s="24" t="s">
        <v>7</v>
      </c>
      <c r="B53" s="25" t="s">
        <v>50</v>
      </c>
      <c r="C53" s="205" t="s">
        <v>51</v>
      </c>
      <c r="D53" s="205"/>
      <c r="E53" s="37"/>
      <c r="F53" s="205" t="s">
        <v>52</v>
      </c>
      <c r="G53" s="205"/>
      <c r="H53" s="25" t="s">
        <v>53</v>
      </c>
      <c r="I53" s="208" t="s">
        <v>39</v>
      </c>
      <c r="J53" s="238"/>
      <c r="K53" s="26" t="s">
        <v>40</v>
      </c>
    </row>
    <row r="54" spans="1:20" ht="60" x14ac:dyDescent="0.25">
      <c r="A54" s="30">
        <v>1</v>
      </c>
      <c r="B54" s="38" t="s">
        <v>54</v>
      </c>
      <c r="C54" s="239"/>
      <c r="D54" s="239"/>
      <c r="E54" s="40"/>
      <c r="F54" s="239"/>
      <c r="G54" s="239"/>
      <c r="H54" s="40"/>
      <c r="I54" s="240">
        <f t="shared" ref="I54:I59" si="2">F54-H54</f>
        <v>0</v>
      </c>
      <c r="J54" s="241"/>
      <c r="K54" s="41"/>
    </row>
    <row r="55" spans="1:20" ht="176.25" customHeight="1" x14ac:dyDescent="0.25">
      <c r="A55" s="30">
        <v>2</v>
      </c>
      <c r="B55" s="38" t="s">
        <v>55</v>
      </c>
      <c r="C55" s="242" t="s">
        <v>119</v>
      </c>
      <c r="D55" s="242"/>
      <c r="E55" s="40"/>
      <c r="F55" s="239">
        <v>1739999.44</v>
      </c>
      <c r="G55" s="239"/>
      <c r="H55" s="39">
        <v>1739999.44</v>
      </c>
      <c r="I55" s="240">
        <f t="shared" si="2"/>
        <v>0</v>
      </c>
      <c r="J55" s="241"/>
      <c r="K55" s="62"/>
    </row>
    <row r="56" spans="1:20" ht="105" x14ac:dyDescent="0.25">
      <c r="A56" s="30">
        <v>3</v>
      </c>
      <c r="B56" s="38" t="s">
        <v>58</v>
      </c>
      <c r="C56" s="239"/>
      <c r="D56" s="239"/>
      <c r="E56" s="40"/>
      <c r="F56" s="243"/>
      <c r="G56" s="243"/>
      <c r="H56" s="42"/>
      <c r="I56" s="244">
        <f t="shared" si="2"/>
        <v>0</v>
      </c>
      <c r="J56" s="244"/>
      <c r="K56" s="43"/>
    </row>
    <row r="57" spans="1:20" ht="105" x14ac:dyDescent="0.25">
      <c r="A57" s="30">
        <v>4</v>
      </c>
      <c r="B57" s="38" t="s">
        <v>59</v>
      </c>
      <c r="C57" s="239"/>
      <c r="D57" s="239"/>
      <c r="E57" s="40"/>
      <c r="F57" s="243"/>
      <c r="G57" s="243"/>
      <c r="H57" s="42"/>
      <c r="I57" s="244">
        <f t="shared" si="2"/>
        <v>0</v>
      </c>
      <c r="J57" s="244"/>
      <c r="K57" s="43"/>
    </row>
    <row r="58" spans="1:20" ht="30" x14ac:dyDescent="0.25">
      <c r="A58" s="30">
        <v>5</v>
      </c>
      <c r="B58" s="38" t="s">
        <v>60</v>
      </c>
      <c r="C58" s="239"/>
      <c r="D58" s="239"/>
      <c r="E58" s="40"/>
      <c r="F58" s="243"/>
      <c r="G58" s="243"/>
      <c r="H58" s="42"/>
      <c r="I58" s="244">
        <f t="shared" si="2"/>
        <v>0</v>
      </c>
      <c r="J58" s="244"/>
      <c r="K58" s="43"/>
    </row>
    <row r="59" spans="1:20" ht="15.75" x14ac:dyDescent="0.25">
      <c r="A59" s="30">
        <v>6</v>
      </c>
      <c r="B59" s="38" t="s">
        <v>61</v>
      </c>
      <c r="C59" s="239"/>
      <c r="D59" s="239"/>
      <c r="E59" s="40"/>
      <c r="F59" s="243"/>
      <c r="G59" s="243"/>
      <c r="H59" s="42"/>
      <c r="I59" s="244">
        <f t="shared" si="2"/>
        <v>0</v>
      </c>
      <c r="J59" s="244"/>
      <c r="K59" s="43"/>
    </row>
    <row r="60" spans="1:20" ht="15.75" x14ac:dyDescent="0.25">
      <c r="A60" s="44"/>
      <c r="B60" s="45" t="s">
        <v>62</v>
      </c>
      <c r="C60" s="245"/>
      <c r="D60" s="245"/>
      <c r="E60" s="245"/>
      <c r="F60" s="246">
        <f>SUM(F54:F59)</f>
        <v>1739999.44</v>
      </c>
      <c r="G60" s="247"/>
      <c r="H60" s="46">
        <f>SUM(H54:H59)</f>
        <v>1739999.44</v>
      </c>
      <c r="I60" s="246">
        <f>SUM(I54:J59)</f>
        <v>0</v>
      </c>
      <c r="J60" s="247"/>
      <c r="K60" s="47"/>
    </row>
    <row r="62" spans="1:20" x14ac:dyDescent="0.25">
      <c r="A62" s="168" t="s">
        <v>63</v>
      </c>
      <c r="B62" s="168"/>
      <c r="C62" s="168"/>
      <c r="D62" s="168"/>
      <c r="E62" s="168"/>
      <c r="F62" s="168"/>
      <c r="G62" s="168"/>
      <c r="H62" s="168"/>
      <c r="I62" s="168"/>
      <c r="J62" s="168"/>
      <c r="K62" s="168"/>
      <c r="L62" s="168"/>
      <c r="M62" s="168"/>
      <c r="N62" s="168"/>
      <c r="O62" s="168"/>
      <c r="P62" s="168"/>
      <c r="Q62" s="168"/>
      <c r="R62" s="168"/>
      <c r="S62" s="168"/>
      <c r="T62" s="168"/>
    </row>
    <row r="63" spans="1:20" x14ac:dyDescent="0.25">
      <c r="A63" s="168"/>
      <c r="B63" s="168"/>
      <c r="C63" s="168"/>
      <c r="D63" s="168"/>
      <c r="E63" s="168"/>
      <c r="F63" s="168"/>
      <c r="G63" s="168"/>
      <c r="H63" s="168"/>
      <c r="I63" s="168"/>
      <c r="J63" s="168"/>
      <c r="K63" s="168"/>
      <c r="L63" s="168"/>
      <c r="M63" s="168"/>
      <c r="N63" s="168"/>
      <c r="O63" s="168"/>
      <c r="P63" s="168"/>
      <c r="Q63" s="168"/>
      <c r="R63" s="168"/>
      <c r="S63" s="168"/>
      <c r="T63" s="168"/>
    </row>
    <row r="64" spans="1:20" x14ac:dyDescent="0.25">
      <c r="A64" s="168"/>
      <c r="B64" s="168"/>
      <c r="C64" s="168"/>
      <c r="D64" s="168"/>
      <c r="E64" s="168"/>
      <c r="F64" s="168"/>
      <c r="G64" s="168"/>
      <c r="H64" s="168"/>
      <c r="I64" s="168"/>
      <c r="J64" s="168"/>
      <c r="K64" s="168"/>
      <c r="L64" s="168"/>
      <c r="M64" s="168"/>
      <c r="N64" s="168"/>
      <c r="O64" s="168"/>
      <c r="P64" s="168"/>
      <c r="Q64" s="168"/>
      <c r="R64" s="168"/>
      <c r="S64" s="168"/>
      <c r="T64" s="168"/>
    </row>
    <row r="65" spans="1:20" x14ac:dyDescent="0.25">
      <c r="A65" s="168"/>
      <c r="B65" s="168"/>
      <c r="C65" s="168"/>
      <c r="D65" s="168"/>
      <c r="E65" s="168"/>
      <c r="F65" s="168"/>
      <c r="G65" s="168"/>
      <c r="H65" s="168"/>
      <c r="I65" s="168"/>
      <c r="J65" s="168"/>
      <c r="K65" s="168"/>
      <c r="L65" s="168"/>
      <c r="M65" s="168"/>
      <c r="N65" s="168"/>
      <c r="O65" s="168"/>
      <c r="P65" s="168"/>
      <c r="Q65" s="168"/>
      <c r="R65" s="168"/>
      <c r="S65" s="168"/>
      <c r="T65" s="168"/>
    </row>
    <row r="66" spans="1:20" ht="15.75" x14ac:dyDescent="0.25">
      <c r="A66" s="168" t="s">
        <v>64</v>
      </c>
      <c r="B66" s="168"/>
      <c r="C66" s="168"/>
      <c r="D66" s="168"/>
      <c r="E66" s="168"/>
      <c r="F66" s="168"/>
      <c r="G66" s="168"/>
      <c r="H66" s="168"/>
      <c r="I66" s="168"/>
      <c r="J66" s="168"/>
      <c r="K66" s="168"/>
      <c r="L66" s="168"/>
      <c r="M66" s="168"/>
      <c r="N66" s="168"/>
      <c r="O66" s="168"/>
      <c r="P66" s="168"/>
      <c r="Q66" s="168"/>
      <c r="R66" s="168"/>
      <c r="S66" s="168"/>
      <c r="T66" s="168"/>
    </row>
    <row r="67" spans="1:20" ht="15.75" x14ac:dyDescent="0.25">
      <c r="A67" s="248" t="s">
        <v>65</v>
      </c>
      <c r="B67" s="248"/>
      <c r="C67" s="248"/>
      <c r="D67" s="248"/>
      <c r="E67" s="248"/>
      <c r="F67" s="248"/>
      <c r="G67" s="249" t="s">
        <v>120</v>
      </c>
      <c r="H67" s="249"/>
      <c r="I67" s="249"/>
      <c r="J67" s="249"/>
      <c r="K67" s="249"/>
      <c r="L67" s="249"/>
      <c r="M67" s="249"/>
      <c r="N67" s="249"/>
      <c r="O67" s="249"/>
      <c r="P67" s="249"/>
      <c r="Q67" s="249"/>
      <c r="R67" s="249"/>
      <c r="S67" s="249"/>
      <c r="T67" s="249"/>
    </row>
    <row r="68" spans="1:20" ht="15.75" x14ac:dyDescent="0.25">
      <c r="A68" s="168" t="s">
        <v>67</v>
      </c>
      <c r="B68" s="168"/>
      <c r="C68" s="168"/>
      <c r="D68" s="168"/>
      <c r="E68" s="168"/>
      <c r="F68" s="168"/>
      <c r="G68" s="168"/>
      <c r="H68" s="168"/>
      <c r="I68" s="168"/>
      <c r="J68" s="168"/>
      <c r="K68" s="168"/>
      <c r="L68" s="259"/>
      <c r="M68" s="259"/>
      <c r="N68" s="259"/>
      <c r="O68" s="259"/>
      <c r="P68" s="259"/>
      <c r="Q68" s="259"/>
      <c r="R68" s="259"/>
      <c r="S68" s="259"/>
      <c r="T68" s="259"/>
    </row>
    <row r="69" spans="1:20" ht="15.75" x14ac:dyDescent="0.25">
      <c r="A69" s="48"/>
    </row>
    <row r="70" spans="1:20" ht="15.75" x14ac:dyDescent="0.25">
      <c r="A70" s="48" t="s">
        <v>69</v>
      </c>
    </row>
    <row r="71" spans="1:20" ht="15.75" x14ac:dyDescent="0.25">
      <c r="A71" s="248" t="s">
        <v>70</v>
      </c>
      <c r="B71" s="248"/>
      <c r="C71" s="248"/>
      <c r="D71" s="248"/>
      <c r="E71" s="248"/>
      <c r="F71" s="248"/>
      <c r="G71" s="248"/>
      <c r="H71" s="248"/>
      <c r="I71" s="248"/>
      <c r="J71" s="248"/>
      <c r="K71" s="248"/>
      <c r="L71" s="248"/>
      <c r="M71" s="248"/>
      <c r="N71" s="248"/>
      <c r="O71" s="248"/>
      <c r="P71" s="248"/>
      <c r="Q71" s="260" t="s">
        <v>97</v>
      </c>
      <c r="R71" s="260"/>
      <c r="S71" s="260"/>
      <c r="T71" s="260"/>
    </row>
    <row r="72" spans="1:20" ht="15.75" x14ac:dyDescent="0.25">
      <c r="A72" s="248" t="s">
        <v>72</v>
      </c>
      <c r="B72" s="248"/>
      <c r="C72" s="248"/>
      <c r="D72" s="49" t="s">
        <v>121</v>
      </c>
      <c r="E72" s="49"/>
      <c r="F72" s="49"/>
      <c r="G72" s="49"/>
      <c r="H72" s="48"/>
      <c r="I72" s="48"/>
      <c r="J72" s="48"/>
      <c r="K72" s="48"/>
      <c r="L72" s="48"/>
      <c r="M72" s="48"/>
      <c r="N72" s="48"/>
      <c r="O72" s="48"/>
    </row>
    <row r="73" spans="1:20" ht="15.75" x14ac:dyDescent="0.25">
      <c r="A73" s="48"/>
    </row>
    <row r="74" spans="1:20" ht="15.75" x14ac:dyDescent="0.25">
      <c r="A74" s="237" t="s">
        <v>74</v>
      </c>
      <c r="B74" s="237"/>
      <c r="C74" s="237"/>
      <c r="D74" s="237"/>
      <c r="E74" s="237"/>
      <c r="F74" s="237"/>
      <c r="G74" s="237"/>
      <c r="H74" s="237"/>
      <c r="I74" s="237"/>
      <c r="J74" s="237"/>
      <c r="K74" s="237"/>
      <c r="L74" s="237"/>
      <c r="M74" s="237"/>
      <c r="N74" s="237"/>
      <c r="O74" s="237"/>
      <c r="P74" s="237"/>
      <c r="Q74" s="237"/>
      <c r="R74" s="237"/>
      <c r="S74" s="237"/>
      <c r="T74" s="237"/>
    </row>
    <row r="76" spans="1:20" ht="15.75" x14ac:dyDescent="0.25">
      <c r="A76" s="253" t="s">
        <v>122</v>
      </c>
      <c r="B76" s="253"/>
      <c r="C76" s="253"/>
      <c r="D76" s="253"/>
      <c r="E76" s="253"/>
      <c r="F76" s="253"/>
      <c r="G76" s="253"/>
      <c r="H76" s="253"/>
      <c r="I76" s="253"/>
      <c r="J76" s="253"/>
      <c r="K76" s="253"/>
      <c r="L76" s="253"/>
      <c r="M76" s="253"/>
      <c r="N76" s="253"/>
      <c r="O76" s="253"/>
      <c r="P76" s="253"/>
      <c r="Q76" s="253"/>
      <c r="R76" s="253"/>
      <c r="S76" s="253"/>
      <c r="T76" s="253"/>
    </row>
    <row r="77" spans="1:20" ht="15.75" x14ac:dyDescent="0.25">
      <c r="C77" s="51" t="s">
        <v>76</v>
      </c>
      <c r="D77" s="52" t="s">
        <v>77</v>
      </c>
      <c r="G77" s="250" t="s">
        <v>78</v>
      </c>
      <c r="H77" s="250"/>
      <c r="I77" s="53"/>
      <c r="J77" s="53"/>
    </row>
    <row r="79" spans="1:20" ht="15.75" x14ac:dyDescent="0.25">
      <c r="A79" s="253" t="s">
        <v>123</v>
      </c>
      <c r="B79" s="253"/>
      <c r="C79" s="253"/>
      <c r="D79" s="253"/>
      <c r="E79" s="253"/>
      <c r="F79" s="253"/>
      <c r="G79" s="253"/>
      <c r="H79" s="253"/>
      <c r="I79" s="253"/>
      <c r="J79" s="253"/>
      <c r="K79" s="253"/>
      <c r="L79" s="253"/>
      <c r="M79" s="253"/>
      <c r="N79" s="253"/>
      <c r="O79" s="253"/>
      <c r="P79" s="253"/>
      <c r="Q79" s="253"/>
      <c r="R79" s="253"/>
      <c r="S79" s="253"/>
      <c r="T79" s="253"/>
    </row>
    <row r="80" spans="1:20" ht="15.75" x14ac:dyDescent="0.25">
      <c r="C80" s="51" t="s">
        <v>76</v>
      </c>
      <c r="D80" s="52" t="s">
        <v>77</v>
      </c>
      <c r="G80" s="250" t="s">
        <v>78</v>
      </c>
      <c r="H80" s="250"/>
      <c r="I80" s="53"/>
      <c r="J80" s="53"/>
    </row>
    <row r="82" spans="1:20" ht="15.75" x14ac:dyDescent="0.25">
      <c r="A82" s="54" t="s">
        <v>82</v>
      </c>
    </row>
    <row r="83" spans="1:20" ht="15.75" x14ac:dyDescent="0.25">
      <c r="A83" s="48"/>
      <c r="G83" s="4"/>
    </row>
    <row r="84" spans="1:20" ht="15.75" x14ac:dyDescent="0.25">
      <c r="A84" s="48" t="s">
        <v>83</v>
      </c>
      <c r="B84" s="251">
        <v>45300</v>
      </c>
      <c r="C84" s="252"/>
    </row>
    <row r="86" spans="1:20" ht="15.75" x14ac:dyDescent="0.25">
      <c r="A86" s="253" t="s">
        <v>124</v>
      </c>
      <c r="B86" s="253"/>
      <c r="C86" s="253"/>
      <c r="D86" s="253"/>
      <c r="E86" s="253"/>
      <c r="F86" s="253"/>
      <c r="G86" s="253"/>
      <c r="H86" s="253"/>
      <c r="I86" s="253"/>
      <c r="J86" s="253"/>
      <c r="K86" s="253"/>
      <c r="L86" s="253"/>
      <c r="M86" s="253"/>
      <c r="N86" s="253"/>
      <c r="O86" s="253"/>
      <c r="P86" s="253"/>
      <c r="Q86" s="253"/>
      <c r="R86" s="253"/>
      <c r="S86" s="253"/>
      <c r="T86" s="253"/>
    </row>
    <row r="87" spans="1:20" ht="15.75" x14ac:dyDescent="0.25">
      <c r="C87" s="51" t="s">
        <v>76</v>
      </c>
      <c r="D87" s="52" t="s">
        <v>77</v>
      </c>
      <c r="G87" s="254" t="s">
        <v>78</v>
      </c>
      <c r="H87" s="254"/>
      <c r="J87" s="254" t="s">
        <v>85</v>
      </c>
      <c r="K87" s="254"/>
      <c r="L87" s="53"/>
      <c r="M87" s="53"/>
      <c r="N87" s="53"/>
    </row>
    <row r="89" spans="1:20" ht="15.75" x14ac:dyDescent="0.25">
      <c r="A89" s="255" t="s">
        <v>86</v>
      </c>
      <c r="B89" s="255"/>
      <c r="C89" s="255"/>
      <c r="D89" s="255"/>
      <c r="E89" s="255"/>
      <c r="F89" s="255"/>
      <c r="G89" s="255"/>
      <c r="H89" s="255"/>
      <c r="I89" s="255"/>
      <c r="J89" s="255"/>
      <c r="K89" s="255"/>
      <c r="L89" s="255"/>
      <c r="M89" s="255"/>
      <c r="N89" s="255"/>
      <c r="O89" s="255"/>
      <c r="P89" s="255"/>
      <c r="Q89" s="255"/>
      <c r="R89" s="255"/>
      <c r="S89" s="255"/>
      <c r="T89" s="255"/>
    </row>
    <row r="90" spans="1:20" x14ac:dyDescent="0.25">
      <c r="A90" s="256" t="s">
        <v>87</v>
      </c>
      <c r="B90" s="256"/>
      <c r="C90" s="256"/>
      <c r="D90" s="256"/>
      <c r="E90" s="256"/>
      <c r="F90" s="256"/>
      <c r="G90" s="256"/>
      <c r="H90" s="256"/>
      <c r="I90" s="256"/>
      <c r="J90" s="256"/>
      <c r="K90" s="256"/>
      <c r="L90" s="256"/>
      <c r="M90" s="256"/>
      <c r="N90" s="256"/>
      <c r="O90" s="256"/>
      <c r="P90" s="256"/>
      <c r="Q90" s="256"/>
      <c r="R90" s="256"/>
      <c r="S90" s="256"/>
      <c r="T90" s="256"/>
    </row>
    <row r="91" spans="1:20" x14ac:dyDescent="0.25">
      <c r="A91" s="257" t="s">
        <v>88</v>
      </c>
      <c r="B91" s="258"/>
      <c r="C91" s="258"/>
      <c r="D91" s="258"/>
      <c r="E91" s="258"/>
      <c r="F91" s="258"/>
      <c r="G91" s="258"/>
      <c r="H91" s="258"/>
      <c r="I91" s="258"/>
      <c r="J91" s="258"/>
      <c r="K91" s="258"/>
      <c r="L91" s="258"/>
      <c r="M91" s="258"/>
      <c r="N91" s="258"/>
      <c r="O91" s="258"/>
      <c r="P91" s="258"/>
      <c r="Q91" s="258"/>
      <c r="R91" s="258"/>
      <c r="S91" s="258"/>
      <c r="T91" s="258"/>
    </row>
  </sheetData>
  <mergeCells count="115">
    <mergeCell ref="G80:H80"/>
    <mergeCell ref="B84:C84"/>
    <mergeCell ref="A86:T86"/>
    <mergeCell ref="G87:H87"/>
    <mergeCell ref="J87:K87"/>
    <mergeCell ref="A89:T89"/>
    <mergeCell ref="A90:T90"/>
    <mergeCell ref="A91:T91"/>
    <mergeCell ref="A68:K68"/>
    <mergeCell ref="L68:T68"/>
    <mergeCell ref="A71:P71"/>
    <mergeCell ref="Q71:T71"/>
    <mergeCell ref="A72:C72"/>
    <mergeCell ref="A74:T74"/>
    <mergeCell ref="A76:T76"/>
    <mergeCell ref="G77:H77"/>
    <mergeCell ref="A79:T79"/>
    <mergeCell ref="C59:D59"/>
    <mergeCell ref="F59:G59"/>
    <mergeCell ref="I59:J59"/>
    <mergeCell ref="C60:E60"/>
    <mergeCell ref="F60:G60"/>
    <mergeCell ref="I60:J60"/>
    <mergeCell ref="A62:T65"/>
    <mergeCell ref="A66:T66"/>
    <mergeCell ref="A67:F67"/>
    <mergeCell ref="G67:T67"/>
    <mergeCell ref="C56:D56"/>
    <mergeCell ref="F56:G56"/>
    <mergeCell ref="I56:J56"/>
    <mergeCell ref="C57:D57"/>
    <mergeCell ref="F57:G57"/>
    <mergeCell ref="I57:J57"/>
    <mergeCell ref="C58:D58"/>
    <mergeCell ref="F58:G58"/>
    <mergeCell ref="I58:J58"/>
    <mergeCell ref="A51:T51"/>
    <mergeCell ref="C53:D53"/>
    <mergeCell ref="F53:G53"/>
    <mergeCell ref="I53:J53"/>
    <mergeCell ref="C54:D54"/>
    <mergeCell ref="F54:G54"/>
    <mergeCell ref="I54:J54"/>
    <mergeCell ref="C55:D55"/>
    <mergeCell ref="F55:G55"/>
    <mergeCell ref="I55:J55"/>
    <mergeCell ref="A42:B42"/>
    <mergeCell ref="C42:F42"/>
    <mergeCell ref="I42:J42"/>
    <mergeCell ref="A44:T44"/>
    <mergeCell ref="C46:T46"/>
    <mergeCell ref="A47:I47"/>
    <mergeCell ref="A48:B48"/>
    <mergeCell ref="C48:T48"/>
    <mergeCell ref="A49:I49"/>
    <mergeCell ref="A39:B39"/>
    <mergeCell ref="C39:F39"/>
    <mergeCell ref="I39:J39"/>
    <mergeCell ref="A40:B40"/>
    <mergeCell ref="C40:F40"/>
    <mergeCell ref="I40:J40"/>
    <mergeCell ref="A41:B41"/>
    <mergeCell ref="C41:F41"/>
    <mergeCell ref="I41:J41"/>
    <mergeCell ref="A32:B32"/>
    <mergeCell ref="C32:D32"/>
    <mergeCell ref="G32:H32"/>
    <mergeCell ref="A34:C34"/>
    <mergeCell ref="A35:T36"/>
    <mergeCell ref="A37:B38"/>
    <mergeCell ref="C37:F38"/>
    <mergeCell ref="G37:G38"/>
    <mergeCell ref="H37:H38"/>
    <mergeCell ref="I37:J37"/>
    <mergeCell ref="K37:K38"/>
    <mergeCell ref="A29:B29"/>
    <mergeCell ref="C29:D29"/>
    <mergeCell ref="G29:H29"/>
    <mergeCell ref="A30:B30"/>
    <mergeCell ref="C30:D30"/>
    <mergeCell ref="G30:H30"/>
    <mergeCell ref="A31:B31"/>
    <mergeCell ref="C31:D31"/>
    <mergeCell ref="G31:H31"/>
    <mergeCell ref="A23:T24"/>
    <mergeCell ref="A26:B26"/>
    <mergeCell ref="C26:D26"/>
    <mergeCell ref="G26:H26"/>
    <mergeCell ref="A27:B27"/>
    <mergeCell ref="C27:D27"/>
    <mergeCell ref="G27:H27"/>
    <mergeCell ref="A28:B28"/>
    <mergeCell ref="C28:D28"/>
    <mergeCell ref="G28:H28"/>
    <mergeCell ref="P1:T6"/>
    <mergeCell ref="A7:T9"/>
    <mergeCell ref="A11:C11"/>
    <mergeCell ref="D11:G11"/>
    <mergeCell ref="A12:G12"/>
    <mergeCell ref="H12:T12"/>
    <mergeCell ref="A14:C14"/>
    <mergeCell ref="A15:T15"/>
    <mergeCell ref="A16:A20"/>
    <mergeCell ref="B16:B20"/>
    <mergeCell ref="C16:H18"/>
    <mergeCell ref="I16:M18"/>
    <mergeCell ref="N16:N20"/>
    <mergeCell ref="O16:S18"/>
    <mergeCell ref="T16:T18"/>
    <mergeCell ref="C19:C20"/>
    <mergeCell ref="D19:H19"/>
    <mergeCell ref="J19:M19"/>
    <mergeCell ref="O19:O20"/>
    <mergeCell ref="P19:S19"/>
    <mergeCell ref="T19:T20"/>
  </mergeCells>
  <pageMargins left="0.7" right="0.7" top="0.75" bottom="0.75" header="0.3" footer="0.3"/>
  <pageSetup paperSize="9" firstPageNumber="4294967295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91"/>
  <sheetViews>
    <sheetView topLeftCell="A13" workbookViewId="0">
      <selection activeCell="A86" sqref="A86:T86"/>
    </sheetView>
  </sheetViews>
  <sheetFormatPr defaultRowHeight="15" x14ac:dyDescent="0.25"/>
  <cols>
    <col min="2" max="2" width="17.140625" customWidth="1"/>
    <col min="5" max="5" width="9.140625" hidden="1" customWidth="1"/>
    <col min="6" max="6" width="13.28515625" customWidth="1"/>
  </cols>
  <sheetData>
    <row r="1" spans="1:20" x14ac:dyDescent="0.25">
      <c r="P1" s="166" t="s">
        <v>0</v>
      </c>
      <c r="Q1" s="166"/>
      <c r="R1" s="166"/>
      <c r="S1" s="166"/>
      <c r="T1" s="166"/>
    </row>
    <row r="2" spans="1:20" x14ac:dyDescent="0.25">
      <c r="P2" s="166"/>
      <c r="Q2" s="166"/>
      <c r="R2" s="166"/>
      <c r="S2" s="166"/>
      <c r="T2" s="166"/>
    </row>
    <row r="3" spans="1:20" x14ac:dyDescent="0.25">
      <c r="P3" s="166"/>
      <c r="Q3" s="166"/>
      <c r="R3" s="166"/>
      <c r="S3" s="166"/>
      <c r="T3" s="166"/>
    </row>
    <row r="4" spans="1:20" x14ac:dyDescent="0.25">
      <c r="P4" s="166"/>
      <c r="Q4" s="166"/>
      <c r="R4" s="166"/>
      <c r="S4" s="166"/>
      <c r="T4" s="166"/>
    </row>
    <row r="5" spans="1:20" x14ac:dyDescent="0.25">
      <c r="P5" s="166"/>
      <c r="Q5" s="166"/>
      <c r="R5" s="166"/>
      <c r="S5" s="166"/>
      <c r="T5" s="166"/>
    </row>
    <row r="6" spans="1:20" x14ac:dyDescent="0.25">
      <c r="P6" s="166"/>
      <c r="Q6" s="166"/>
      <c r="R6" s="166"/>
      <c r="S6" s="166"/>
      <c r="T6" s="166"/>
    </row>
    <row r="7" spans="1:20" x14ac:dyDescent="0.25">
      <c r="A7" s="167" t="s">
        <v>1</v>
      </c>
      <c r="B7" s="167"/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</row>
    <row r="8" spans="1:20" x14ac:dyDescent="0.25">
      <c r="A8" s="167"/>
      <c r="B8" s="167"/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</row>
    <row r="9" spans="1:20" x14ac:dyDescent="0.25">
      <c r="A9" s="167"/>
      <c r="B9" s="167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</row>
    <row r="11" spans="1:20" ht="15.75" x14ac:dyDescent="0.25">
      <c r="A11" s="168" t="s">
        <v>2</v>
      </c>
      <c r="B11" s="168"/>
      <c r="C11" s="168"/>
      <c r="D11" s="169">
        <v>45292</v>
      </c>
      <c r="E11" s="170"/>
      <c r="F11" s="170"/>
      <c r="G11" s="170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ht="15.75" x14ac:dyDescent="0.25">
      <c r="A12" s="168" t="s">
        <v>3</v>
      </c>
      <c r="B12" s="168"/>
      <c r="C12" s="168"/>
      <c r="D12" s="168"/>
      <c r="E12" s="168"/>
      <c r="F12" s="168"/>
      <c r="G12" s="168"/>
      <c r="H12" s="170" t="s">
        <v>4</v>
      </c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</row>
    <row r="13" spans="1:20" x14ac:dyDescent="0.25">
      <c r="H13" s="4"/>
    </row>
    <row r="14" spans="1:20" ht="15.75" x14ac:dyDescent="0.25">
      <c r="A14" s="171" t="s">
        <v>5</v>
      </c>
      <c r="B14" s="171"/>
      <c r="C14" s="171"/>
    </row>
    <row r="15" spans="1:20" ht="54.75" customHeight="1" x14ac:dyDescent="0.25">
      <c r="A15" s="168" t="s">
        <v>6</v>
      </c>
      <c r="B15" s="168"/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</row>
    <row r="16" spans="1:20" x14ac:dyDescent="0.25">
      <c r="A16" s="172" t="s">
        <v>7</v>
      </c>
      <c r="B16" s="175" t="s">
        <v>8</v>
      </c>
      <c r="C16" s="177" t="s">
        <v>9</v>
      </c>
      <c r="D16" s="178"/>
      <c r="E16" s="178"/>
      <c r="F16" s="178"/>
      <c r="G16" s="178"/>
      <c r="H16" s="179"/>
      <c r="I16" s="175" t="s">
        <v>10</v>
      </c>
      <c r="J16" s="175"/>
      <c r="K16" s="175"/>
      <c r="L16" s="175"/>
      <c r="M16" s="175"/>
      <c r="N16" s="175" t="s">
        <v>11</v>
      </c>
      <c r="O16" s="175" t="s">
        <v>12</v>
      </c>
      <c r="P16" s="175"/>
      <c r="Q16" s="175"/>
      <c r="R16" s="175"/>
      <c r="S16" s="175"/>
      <c r="T16" s="186" t="s">
        <v>13</v>
      </c>
    </row>
    <row r="17" spans="1:20" x14ac:dyDescent="0.25">
      <c r="A17" s="173"/>
      <c r="B17" s="176"/>
      <c r="C17" s="180"/>
      <c r="D17" s="181"/>
      <c r="E17" s="181"/>
      <c r="F17" s="181"/>
      <c r="G17" s="181"/>
      <c r="H17" s="182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87"/>
    </row>
    <row r="18" spans="1:20" x14ac:dyDescent="0.25">
      <c r="A18" s="173"/>
      <c r="B18" s="176"/>
      <c r="C18" s="183"/>
      <c r="D18" s="184"/>
      <c r="E18" s="184"/>
      <c r="F18" s="184"/>
      <c r="G18" s="184"/>
      <c r="H18" s="185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87"/>
    </row>
    <row r="19" spans="1:20" x14ac:dyDescent="0.25">
      <c r="A19" s="173"/>
      <c r="B19" s="176"/>
      <c r="C19" s="176" t="s">
        <v>14</v>
      </c>
      <c r="D19" s="188" t="s">
        <v>15</v>
      </c>
      <c r="E19" s="188"/>
      <c r="F19" s="188"/>
      <c r="G19" s="188"/>
      <c r="H19" s="188"/>
      <c r="I19" s="6"/>
      <c r="J19" s="188" t="s">
        <v>15</v>
      </c>
      <c r="K19" s="188"/>
      <c r="L19" s="188"/>
      <c r="M19" s="188"/>
      <c r="N19" s="176"/>
      <c r="O19" s="176" t="s">
        <v>14</v>
      </c>
      <c r="P19" s="176" t="s">
        <v>15</v>
      </c>
      <c r="Q19" s="176"/>
      <c r="R19" s="176"/>
      <c r="S19" s="176"/>
      <c r="T19" s="187"/>
    </row>
    <row r="20" spans="1:20" ht="216.75" x14ac:dyDescent="0.25">
      <c r="A20" s="174"/>
      <c r="B20" s="176"/>
      <c r="C20" s="176"/>
      <c r="D20" s="5" t="s">
        <v>16</v>
      </c>
      <c r="E20" s="5" t="s">
        <v>17</v>
      </c>
      <c r="F20" s="5" t="s">
        <v>17</v>
      </c>
      <c r="G20" s="5" t="s">
        <v>18</v>
      </c>
      <c r="H20" s="5" t="s">
        <v>19</v>
      </c>
      <c r="I20" s="5" t="s">
        <v>14</v>
      </c>
      <c r="J20" s="5" t="s">
        <v>16</v>
      </c>
      <c r="K20" s="5" t="s">
        <v>17</v>
      </c>
      <c r="L20" s="5" t="s">
        <v>20</v>
      </c>
      <c r="M20" s="5" t="s">
        <v>19</v>
      </c>
      <c r="N20" s="176"/>
      <c r="O20" s="176"/>
      <c r="P20" s="5" t="s">
        <v>16</v>
      </c>
      <c r="Q20" s="5" t="s">
        <v>17</v>
      </c>
      <c r="R20" s="5" t="s">
        <v>20</v>
      </c>
      <c r="S20" s="5" t="s">
        <v>19</v>
      </c>
      <c r="T20" s="187"/>
    </row>
    <row r="21" spans="1:20" ht="76.5" x14ac:dyDescent="0.25">
      <c r="A21" s="7">
        <v>1</v>
      </c>
      <c r="B21" s="8" t="s">
        <v>125</v>
      </c>
      <c r="C21" s="9">
        <f>D21+F21+G21+H21</f>
        <v>1584868</v>
      </c>
      <c r="D21" s="10">
        <v>1080666</v>
      </c>
      <c r="E21" s="10"/>
      <c r="F21" s="10">
        <v>180000</v>
      </c>
      <c r="G21" s="10">
        <v>162101</v>
      </c>
      <c r="H21" s="10">
        <v>162101</v>
      </c>
      <c r="I21" s="9">
        <f>J21+K21+L21+M21</f>
        <v>1584868</v>
      </c>
      <c r="J21" s="10">
        <v>1080666</v>
      </c>
      <c r="K21" s="10">
        <v>180000</v>
      </c>
      <c r="L21" s="10">
        <v>162101</v>
      </c>
      <c r="M21" s="10">
        <v>162101</v>
      </c>
      <c r="N21" s="10">
        <v>729039.28</v>
      </c>
      <c r="O21" s="9">
        <f>P21+Q21+R21+S21</f>
        <v>729039.28</v>
      </c>
      <c r="P21" s="10">
        <v>497107.1</v>
      </c>
      <c r="Q21" s="10">
        <v>82799.91</v>
      </c>
      <c r="R21" s="10">
        <v>74566.14</v>
      </c>
      <c r="S21" s="10">
        <v>74566.13</v>
      </c>
      <c r="T21" s="11"/>
    </row>
    <row r="23" spans="1:20" x14ac:dyDescent="0.25">
      <c r="A23" s="168" t="s">
        <v>90</v>
      </c>
      <c r="B23" s="168"/>
      <c r="C23" s="168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</row>
    <row r="24" spans="1:20" x14ac:dyDescent="0.25">
      <c r="A24" s="168"/>
      <c r="B24" s="168"/>
      <c r="C24" s="168"/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</row>
    <row r="25" spans="1:20" ht="15.7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60" x14ac:dyDescent="0.25">
      <c r="A26" s="261" t="s">
        <v>23</v>
      </c>
      <c r="B26" s="262"/>
      <c r="C26" s="262" t="s">
        <v>24</v>
      </c>
      <c r="D26" s="262"/>
      <c r="E26" s="55"/>
      <c r="F26" s="55" t="s">
        <v>25</v>
      </c>
      <c r="G26" s="262" t="s">
        <v>26</v>
      </c>
      <c r="H26" s="262"/>
      <c r="I26" s="26" t="s">
        <v>27</v>
      </c>
    </row>
    <row r="27" spans="1:20" x14ac:dyDescent="0.25">
      <c r="A27" s="191" t="s">
        <v>28</v>
      </c>
      <c r="B27" s="192"/>
      <c r="C27" s="193">
        <f>C29+C30+C31+C32</f>
        <v>1584868</v>
      </c>
      <c r="D27" s="193"/>
      <c r="E27" s="15"/>
      <c r="F27" s="15">
        <f>F29+F30+F31+F32</f>
        <v>99.999999999999986</v>
      </c>
      <c r="G27" s="194">
        <v>729039.28</v>
      </c>
      <c r="H27" s="194"/>
      <c r="I27" s="16"/>
    </row>
    <row r="28" spans="1:20" x14ac:dyDescent="0.25">
      <c r="A28" s="195" t="s">
        <v>29</v>
      </c>
      <c r="B28" s="196"/>
      <c r="C28" s="197"/>
      <c r="D28" s="197"/>
      <c r="E28" s="17"/>
      <c r="F28" s="17"/>
      <c r="G28" s="198"/>
      <c r="H28" s="198"/>
      <c r="I28" s="18"/>
    </row>
    <row r="29" spans="1:20" x14ac:dyDescent="0.25">
      <c r="A29" s="191" t="s">
        <v>30</v>
      </c>
      <c r="B29" s="192"/>
      <c r="C29" s="199">
        <v>1080666</v>
      </c>
      <c r="D29" s="199"/>
      <c r="E29" s="15"/>
      <c r="F29" s="15">
        <v>68.186599999999999</v>
      </c>
      <c r="G29" s="200">
        <f t="shared" ref="G29:G31" si="0">ROUND((G$27*F29/100),2)</f>
        <v>497107.1</v>
      </c>
      <c r="H29" s="200"/>
      <c r="I29" s="16">
        <f t="shared" ref="I29:I32" si="1">C29-G29</f>
        <v>583558.9</v>
      </c>
      <c r="L29" s="57"/>
    </row>
    <row r="30" spans="1:20" x14ac:dyDescent="0.25">
      <c r="A30" s="191" t="s">
        <v>31</v>
      </c>
      <c r="B30" s="192"/>
      <c r="C30" s="199">
        <v>180000</v>
      </c>
      <c r="D30" s="199"/>
      <c r="E30" s="15"/>
      <c r="F30" s="15">
        <f t="shared" ref="F30:F32" si="2">ROUND((C30/C$27*100),4)</f>
        <v>11.3574</v>
      </c>
      <c r="G30" s="200">
        <f t="shared" si="0"/>
        <v>82799.91</v>
      </c>
      <c r="H30" s="200"/>
      <c r="I30" s="16">
        <f t="shared" si="1"/>
        <v>97200.09</v>
      </c>
      <c r="L30" s="57"/>
    </row>
    <row r="31" spans="1:20" x14ac:dyDescent="0.25">
      <c r="A31" s="191" t="s">
        <v>32</v>
      </c>
      <c r="B31" s="192"/>
      <c r="C31" s="199">
        <v>162101</v>
      </c>
      <c r="D31" s="199"/>
      <c r="E31" s="15"/>
      <c r="F31" s="15">
        <f t="shared" si="2"/>
        <v>10.228</v>
      </c>
      <c r="G31" s="200">
        <f t="shared" si="0"/>
        <v>74566.14</v>
      </c>
      <c r="H31" s="200"/>
      <c r="I31" s="16">
        <f t="shared" si="1"/>
        <v>87534.86</v>
      </c>
      <c r="L31" s="57"/>
    </row>
    <row r="32" spans="1:20" x14ac:dyDescent="0.25">
      <c r="A32" s="201" t="s">
        <v>33</v>
      </c>
      <c r="B32" s="202"/>
      <c r="C32" s="203">
        <v>162101</v>
      </c>
      <c r="D32" s="203"/>
      <c r="E32" s="22"/>
      <c r="F32" s="22">
        <f t="shared" si="2"/>
        <v>10.228</v>
      </c>
      <c r="G32" s="263">
        <v>74566.13</v>
      </c>
      <c r="H32" s="263"/>
      <c r="I32" s="23">
        <f t="shared" si="1"/>
        <v>87534.87</v>
      </c>
      <c r="L32" s="57"/>
    </row>
    <row r="34" spans="1:20" ht="15.75" x14ac:dyDescent="0.25">
      <c r="A34" s="171" t="s">
        <v>34</v>
      </c>
      <c r="B34" s="171"/>
      <c r="C34" s="171"/>
    </row>
    <row r="35" spans="1:20" x14ac:dyDescent="0.25">
      <c r="A35" s="168" t="s">
        <v>35</v>
      </c>
      <c r="B35" s="168"/>
      <c r="C35" s="168"/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</row>
    <row r="36" spans="1:20" x14ac:dyDescent="0.25">
      <c r="A36" s="168"/>
      <c r="B36" s="168"/>
      <c r="C36" s="168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</row>
    <row r="37" spans="1:20" x14ac:dyDescent="0.25">
      <c r="A37" s="204" t="s">
        <v>36</v>
      </c>
      <c r="B37" s="205"/>
      <c r="C37" s="205" t="s">
        <v>37</v>
      </c>
      <c r="D37" s="205"/>
      <c r="E37" s="205"/>
      <c r="F37" s="205"/>
      <c r="G37" s="205" t="s">
        <v>38</v>
      </c>
      <c r="H37" s="208" t="s">
        <v>39</v>
      </c>
      <c r="I37" s="205" t="s">
        <v>40</v>
      </c>
      <c r="J37" s="210"/>
      <c r="K37" s="211"/>
    </row>
    <row r="38" spans="1:20" x14ac:dyDescent="0.25">
      <c r="A38" s="206"/>
      <c r="B38" s="207"/>
      <c r="C38" s="207"/>
      <c r="D38" s="207"/>
      <c r="E38" s="207"/>
      <c r="F38" s="207"/>
      <c r="G38" s="207"/>
      <c r="H38" s="209"/>
      <c r="I38" s="28"/>
      <c r="J38" s="29"/>
      <c r="K38" s="211"/>
    </row>
    <row r="39" spans="1:20" ht="15.75" x14ac:dyDescent="0.25">
      <c r="A39" s="212" t="s">
        <v>41</v>
      </c>
      <c r="B39" s="213"/>
      <c r="C39" s="214">
        <f>C41+C42</f>
        <v>218000</v>
      </c>
      <c r="D39" s="215"/>
      <c r="E39" s="215"/>
      <c r="F39" s="216"/>
      <c r="G39" s="32">
        <f>G41+G42</f>
        <v>218000</v>
      </c>
      <c r="H39" s="31">
        <f>H41+H42</f>
        <v>0</v>
      </c>
      <c r="I39" s="264"/>
      <c r="J39" s="265"/>
    </row>
    <row r="40" spans="1:20" ht="15.75" x14ac:dyDescent="0.25">
      <c r="A40" s="219" t="s">
        <v>29</v>
      </c>
      <c r="B40" s="220"/>
      <c r="C40" s="221"/>
      <c r="D40" s="221"/>
      <c r="E40" s="221"/>
      <c r="F40" s="221"/>
      <c r="G40" s="15"/>
      <c r="H40" s="60"/>
      <c r="I40" s="264"/>
      <c r="J40" s="265"/>
    </row>
    <row r="41" spans="1:20" ht="15.75" x14ac:dyDescent="0.25">
      <c r="A41" s="222" t="s">
        <v>42</v>
      </c>
      <c r="B41" s="223"/>
      <c r="C41" s="224">
        <v>109000</v>
      </c>
      <c r="D41" s="224"/>
      <c r="E41" s="224"/>
      <c r="F41" s="224"/>
      <c r="G41" s="19">
        <v>109000</v>
      </c>
      <c r="H41" s="60">
        <f t="shared" ref="H41:H42" si="3">C41-G41</f>
        <v>0</v>
      </c>
      <c r="I41" s="199"/>
      <c r="J41" s="266"/>
    </row>
    <row r="42" spans="1:20" ht="15.75" x14ac:dyDescent="0.25">
      <c r="A42" s="227" t="s">
        <v>43</v>
      </c>
      <c r="B42" s="228"/>
      <c r="C42" s="229">
        <v>109000</v>
      </c>
      <c r="D42" s="229"/>
      <c r="E42" s="229"/>
      <c r="F42" s="229"/>
      <c r="G42" s="21">
        <v>109000</v>
      </c>
      <c r="H42" s="63">
        <f t="shared" si="3"/>
        <v>0</v>
      </c>
      <c r="I42" s="203"/>
      <c r="J42" s="267"/>
    </row>
    <row r="44" spans="1:20" ht="15.75" x14ac:dyDescent="0.25">
      <c r="A44" s="168" t="s">
        <v>44</v>
      </c>
      <c r="B44" s="168"/>
      <c r="C44" s="168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68"/>
      <c r="Q44" s="168"/>
      <c r="R44" s="168"/>
      <c r="S44" s="168"/>
      <c r="T44" s="168"/>
    </row>
    <row r="46" spans="1:20" x14ac:dyDescent="0.25">
      <c r="A46" s="36" t="s">
        <v>45</v>
      </c>
      <c r="C46" s="232" t="s">
        <v>126</v>
      </c>
      <c r="D46" s="233"/>
      <c r="E46" s="233"/>
      <c r="F46" s="233"/>
      <c r="G46" s="233"/>
      <c r="H46" s="233"/>
      <c r="I46" s="233"/>
      <c r="J46" s="233"/>
      <c r="K46" s="233"/>
      <c r="L46" s="233"/>
      <c r="M46" s="233"/>
      <c r="N46" s="233"/>
      <c r="O46" s="233"/>
      <c r="P46" s="233"/>
      <c r="Q46" s="233"/>
      <c r="R46" s="233"/>
      <c r="S46" s="233"/>
      <c r="T46" s="233"/>
    </row>
    <row r="47" spans="1:20" ht="15.75" x14ac:dyDescent="0.25">
      <c r="A47" s="234"/>
      <c r="B47" s="234"/>
      <c r="C47" s="234"/>
      <c r="D47" s="234"/>
      <c r="E47" s="234"/>
      <c r="F47" s="234"/>
      <c r="G47" s="234"/>
      <c r="H47" s="234"/>
      <c r="I47" s="234"/>
    </row>
    <row r="48" spans="1:20" x14ac:dyDescent="0.25">
      <c r="A48" s="235" t="s">
        <v>47</v>
      </c>
      <c r="B48" s="235"/>
      <c r="C48" s="232" t="s">
        <v>127</v>
      </c>
      <c r="D48" s="236"/>
      <c r="E48" s="236"/>
      <c r="F48" s="236"/>
      <c r="G48" s="236"/>
      <c r="H48" s="236"/>
      <c r="I48" s="236"/>
      <c r="J48" s="236"/>
      <c r="K48" s="236"/>
      <c r="L48" s="236"/>
      <c r="M48" s="236"/>
      <c r="N48" s="236"/>
      <c r="O48" s="236"/>
      <c r="P48" s="236"/>
      <c r="Q48" s="236"/>
      <c r="R48" s="236"/>
      <c r="S48" s="236"/>
      <c r="T48" s="236"/>
    </row>
    <row r="49" spans="1:20" ht="15.75" x14ac:dyDescent="0.25">
      <c r="A49" s="234"/>
      <c r="B49" s="234"/>
      <c r="C49" s="234"/>
      <c r="D49" s="234"/>
      <c r="E49" s="234"/>
      <c r="F49" s="234"/>
      <c r="G49" s="234"/>
      <c r="H49" s="234"/>
      <c r="I49" s="234"/>
    </row>
    <row r="51" spans="1:20" ht="15.75" x14ac:dyDescent="0.25">
      <c r="A51" s="168" t="s">
        <v>49</v>
      </c>
      <c r="B51" s="237"/>
      <c r="C51" s="237"/>
      <c r="D51" s="237"/>
      <c r="E51" s="237"/>
      <c r="F51" s="237"/>
      <c r="G51" s="237"/>
      <c r="H51" s="237"/>
      <c r="I51" s="237"/>
      <c r="J51" s="237"/>
      <c r="K51" s="237"/>
      <c r="L51" s="237"/>
      <c r="M51" s="237"/>
      <c r="N51" s="237"/>
      <c r="O51" s="237"/>
      <c r="P51" s="237"/>
      <c r="Q51" s="237"/>
      <c r="R51" s="237"/>
      <c r="S51" s="237"/>
      <c r="T51" s="237"/>
    </row>
    <row r="53" spans="1:20" ht="60" x14ac:dyDescent="0.25">
      <c r="A53" s="24" t="s">
        <v>7</v>
      </c>
      <c r="B53" s="25" t="s">
        <v>50</v>
      </c>
      <c r="C53" s="205" t="s">
        <v>51</v>
      </c>
      <c r="D53" s="205"/>
      <c r="E53" s="37"/>
      <c r="F53" s="205" t="s">
        <v>52</v>
      </c>
      <c r="G53" s="205"/>
      <c r="H53" s="25" t="s">
        <v>53</v>
      </c>
      <c r="I53" s="208" t="s">
        <v>39</v>
      </c>
      <c r="J53" s="238"/>
      <c r="K53" s="26" t="s">
        <v>40</v>
      </c>
    </row>
    <row r="54" spans="1:20" ht="60" x14ac:dyDescent="0.25">
      <c r="A54" s="30">
        <v>1</v>
      </c>
      <c r="B54" s="38" t="s">
        <v>54</v>
      </c>
      <c r="C54" s="239"/>
      <c r="D54" s="239"/>
      <c r="E54" s="40"/>
      <c r="F54" s="239"/>
      <c r="G54" s="239"/>
      <c r="H54" s="40"/>
      <c r="I54" s="240">
        <f t="shared" ref="I54:I59" si="4">F54-H54</f>
        <v>0</v>
      </c>
      <c r="J54" s="241"/>
      <c r="K54" s="41"/>
    </row>
    <row r="55" spans="1:20" ht="110.25" x14ac:dyDescent="0.25">
      <c r="A55" s="30">
        <v>2</v>
      </c>
      <c r="B55" s="38" t="s">
        <v>55</v>
      </c>
      <c r="C55" s="242" t="s">
        <v>128</v>
      </c>
      <c r="D55" s="242"/>
      <c r="E55" s="40"/>
      <c r="F55" s="239">
        <v>1584868</v>
      </c>
      <c r="G55" s="239"/>
      <c r="H55" s="39">
        <v>729039.28</v>
      </c>
      <c r="I55" s="240">
        <f t="shared" si="4"/>
        <v>855828.72</v>
      </c>
      <c r="J55" s="241"/>
      <c r="K55" s="41" t="s">
        <v>129</v>
      </c>
    </row>
    <row r="56" spans="1:20" ht="120" x14ac:dyDescent="0.25">
      <c r="A56" s="30">
        <v>3</v>
      </c>
      <c r="B56" s="38" t="s">
        <v>58</v>
      </c>
      <c r="C56" s="239"/>
      <c r="D56" s="239"/>
      <c r="E56" s="40"/>
      <c r="F56" s="243"/>
      <c r="G56" s="243"/>
      <c r="H56" s="42"/>
      <c r="I56" s="244">
        <f t="shared" si="4"/>
        <v>0</v>
      </c>
      <c r="J56" s="244"/>
      <c r="K56" s="43"/>
    </row>
    <row r="57" spans="1:20" ht="120" x14ac:dyDescent="0.25">
      <c r="A57" s="30">
        <v>4</v>
      </c>
      <c r="B57" s="38" t="s">
        <v>59</v>
      </c>
      <c r="C57" s="239"/>
      <c r="D57" s="239"/>
      <c r="E57" s="40"/>
      <c r="F57" s="243"/>
      <c r="G57" s="243"/>
      <c r="H57" s="42"/>
      <c r="I57" s="244">
        <f t="shared" si="4"/>
        <v>0</v>
      </c>
      <c r="J57" s="244"/>
      <c r="K57" s="43"/>
    </row>
    <row r="58" spans="1:20" ht="30" x14ac:dyDescent="0.25">
      <c r="A58" s="30">
        <v>5</v>
      </c>
      <c r="B58" s="38" t="s">
        <v>60</v>
      </c>
      <c r="C58" s="239"/>
      <c r="D58" s="239"/>
      <c r="E58" s="40"/>
      <c r="F58" s="243"/>
      <c r="G58" s="243"/>
      <c r="H58" s="42"/>
      <c r="I58" s="244">
        <f t="shared" si="4"/>
        <v>0</v>
      </c>
      <c r="J58" s="244"/>
      <c r="K58" s="43"/>
    </row>
    <row r="59" spans="1:20" ht="15.75" x14ac:dyDescent="0.25">
      <c r="A59" s="30">
        <v>6</v>
      </c>
      <c r="B59" s="38" t="s">
        <v>61</v>
      </c>
      <c r="C59" s="239"/>
      <c r="D59" s="239"/>
      <c r="E59" s="40"/>
      <c r="F59" s="243"/>
      <c r="G59" s="243"/>
      <c r="H59" s="42"/>
      <c r="I59" s="244">
        <f t="shared" si="4"/>
        <v>0</v>
      </c>
      <c r="J59" s="244"/>
      <c r="K59" s="43"/>
    </row>
    <row r="60" spans="1:20" ht="15.75" x14ac:dyDescent="0.25">
      <c r="A60" s="44"/>
      <c r="B60" s="45" t="s">
        <v>62</v>
      </c>
      <c r="C60" s="245"/>
      <c r="D60" s="245"/>
      <c r="E60" s="245"/>
      <c r="F60" s="246">
        <f>SUM(F54:F59)</f>
        <v>1584868</v>
      </c>
      <c r="G60" s="247"/>
      <c r="H60" s="46">
        <f>SUM(H54:H59)</f>
        <v>729039.28</v>
      </c>
      <c r="I60" s="246">
        <f>SUM(I54:J59)</f>
        <v>855828.72</v>
      </c>
      <c r="J60" s="247"/>
      <c r="K60" s="47"/>
    </row>
    <row r="62" spans="1:20" x14ac:dyDescent="0.25">
      <c r="A62" s="168" t="s">
        <v>63</v>
      </c>
      <c r="B62" s="168"/>
      <c r="C62" s="168"/>
      <c r="D62" s="168"/>
      <c r="E62" s="168"/>
      <c r="F62" s="168"/>
      <c r="G62" s="168"/>
      <c r="H62" s="168"/>
      <c r="I62" s="168"/>
      <c r="J62" s="168"/>
      <c r="K62" s="168"/>
      <c r="L62" s="168"/>
      <c r="M62" s="168"/>
      <c r="N62" s="168"/>
      <c r="O62" s="168"/>
      <c r="P62" s="168"/>
      <c r="Q62" s="168"/>
      <c r="R62" s="168"/>
      <c r="S62" s="168"/>
      <c r="T62" s="168"/>
    </row>
    <row r="63" spans="1:20" x14ac:dyDescent="0.25">
      <c r="A63" s="168"/>
      <c r="B63" s="168"/>
      <c r="C63" s="168"/>
      <c r="D63" s="168"/>
      <c r="E63" s="168"/>
      <c r="F63" s="168"/>
      <c r="G63" s="168"/>
      <c r="H63" s="168"/>
      <c r="I63" s="168"/>
      <c r="J63" s="168"/>
      <c r="K63" s="168"/>
      <c r="L63" s="168"/>
      <c r="M63" s="168"/>
      <c r="N63" s="168"/>
      <c r="O63" s="168"/>
      <c r="P63" s="168"/>
      <c r="Q63" s="168"/>
      <c r="R63" s="168"/>
      <c r="S63" s="168"/>
      <c r="T63" s="168"/>
    </row>
    <row r="64" spans="1:20" x14ac:dyDescent="0.25">
      <c r="A64" s="168"/>
      <c r="B64" s="168"/>
      <c r="C64" s="168"/>
      <c r="D64" s="168"/>
      <c r="E64" s="168"/>
      <c r="F64" s="168"/>
      <c r="G64" s="168"/>
      <c r="H64" s="168"/>
      <c r="I64" s="168"/>
      <c r="J64" s="168"/>
      <c r="K64" s="168"/>
      <c r="L64" s="168"/>
      <c r="M64" s="168"/>
      <c r="N64" s="168"/>
      <c r="O64" s="168"/>
      <c r="P64" s="168"/>
      <c r="Q64" s="168"/>
      <c r="R64" s="168"/>
      <c r="S64" s="168"/>
      <c r="T64" s="168"/>
    </row>
    <row r="65" spans="1:20" x14ac:dyDescent="0.25">
      <c r="A65" s="168"/>
      <c r="B65" s="168"/>
      <c r="C65" s="168"/>
      <c r="D65" s="168"/>
      <c r="E65" s="168"/>
      <c r="F65" s="168"/>
      <c r="G65" s="168"/>
      <c r="H65" s="168"/>
      <c r="I65" s="168"/>
      <c r="J65" s="168"/>
      <c r="K65" s="168"/>
      <c r="L65" s="168"/>
      <c r="M65" s="168"/>
      <c r="N65" s="168"/>
      <c r="O65" s="168"/>
      <c r="P65" s="168"/>
      <c r="Q65" s="168"/>
      <c r="R65" s="168"/>
      <c r="S65" s="168"/>
      <c r="T65" s="168"/>
    </row>
    <row r="66" spans="1:20" ht="15.75" x14ac:dyDescent="0.25">
      <c r="A66" s="168" t="s">
        <v>64</v>
      </c>
      <c r="B66" s="168"/>
      <c r="C66" s="168"/>
      <c r="D66" s="168"/>
      <c r="E66" s="168"/>
      <c r="F66" s="168"/>
      <c r="G66" s="168"/>
      <c r="H66" s="168"/>
      <c r="I66" s="168"/>
      <c r="J66" s="168"/>
      <c r="K66" s="168"/>
      <c r="L66" s="168"/>
      <c r="M66" s="168"/>
      <c r="N66" s="168"/>
      <c r="O66" s="168"/>
      <c r="P66" s="168"/>
      <c r="Q66" s="168"/>
      <c r="R66" s="168"/>
      <c r="S66" s="168"/>
      <c r="T66" s="168"/>
    </row>
    <row r="67" spans="1:20" ht="15.75" x14ac:dyDescent="0.25">
      <c r="A67" s="248" t="s">
        <v>65</v>
      </c>
      <c r="B67" s="248"/>
      <c r="C67" s="248"/>
      <c r="D67" s="248"/>
      <c r="E67" s="248"/>
      <c r="F67" s="248"/>
      <c r="G67" s="249" t="s">
        <v>130</v>
      </c>
      <c r="H67" s="249"/>
      <c r="I67" s="249"/>
      <c r="J67" s="249"/>
      <c r="K67" s="249"/>
      <c r="L67" s="249"/>
      <c r="M67" s="249"/>
      <c r="N67" s="249"/>
      <c r="O67" s="249"/>
      <c r="P67" s="249"/>
      <c r="Q67" s="249"/>
      <c r="R67" s="249"/>
      <c r="S67" s="249"/>
      <c r="T67" s="249"/>
    </row>
    <row r="68" spans="1:20" ht="15.75" x14ac:dyDescent="0.25">
      <c r="A68" s="168" t="s">
        <v>67</v>
      </c>
      <c r="B68" s="168"/>
      <c r="C68" s="168"/>
      <c r="D68" s="168"/>
      <c r="E68" s="168"/>
      <c r="F68" s="168"/>
      <c r="G68" s="168"/>
      <c r="H68" s="168"/>
      <c r="I68" s="168"/>
      <c r="J68" s="168"/>
      <c r="K68" s="168"/>
      <c r="L68" s="259" t="s">
        <v>96</v>
      </c>
      <c r="M68" s="259"/>
      <c r="N68" s="259"/>
      <c r="O68" s="259"/>
      <c r="P68" s="259"/>
      <c r="Q68" s="259"/>
      <c r="R68" s="259"/>
      <c r="S68" s="259"/>
      <c r="T68" s="259"/>
    </row>
    <row r="69" spans="1:20" ht="15.75" x14ac:dyDescent="0.25">
      <c r="A69" s="48"/>
    </row>
    <row r="70" spans="1:20" ht="15.75" x14ac:dyDescent="0.25">
      <c r="A70" s="48" t="s">
        <v>69</v>
      </c>
    </row>
    <row r="71" spans="1:20" ht="15.75" x14ac:dyDescent="0.25">
      <c r="A71" s="248" t="s">
        <v>70</v>
      </c>
      <c r="B71" s="248"/>
      <c r="C71" s="248"/>
      <c r="D71" s="248"/>
      <c r="E71" s="248"/>
      <c r="F71" s="248"/>
      <c r="G71" s="248"/>
      <c r="H71" s="248"/>
      <c r="I71" s="248"/>
      <c r="J71" s="248"/>
      <c r="K71" s="248"/>
      <c r="L71" s="248"/>
      <c r="M71" s="248"/>
      <c r="N71" s="248"/>
      <c r="O71" s="248"/>
      <c r="P71" s="248"/>
      <c r="Q71" s="260" t="s">
        <v>71</v>
      </c>
      <c r="R71" s="260"/>
      <c r="S71" s="260"/>
      <c r="T71" s="260"/>
    </row>
    <row r="72" spans="1:20" ht="15.75" x14ac:dyDescent="0.25">
      <c r="A72" s="248" t="s">
        <v>72</v>
      </c>
      <c r="B72" s="248"/>
      <c r="C72" s="248"/>
      <c r="D72" s="49" t="s">
        <v>98</v>
      </c>
      <c r="E72" s="49"/>
      <c r="F72" s="64">
        <v>45169</v>
      </c>
      <c r="G72" s="49"/>
      <c r="H72" s="48"/>
      <c r="I72" s="48"/>
      <c r="J72" s="48"/>
      <c r="K72" s="48"/>
      <c r="L72" s="48"/>
      <c r="M72" s="48"/>
      <c r="N72" s="48"/>
      <c r="O72" s="48"/>
    </row>
    <row r="73" spans="1:20" ht="15.75" x14ac:dyDescent="0.25">
      <c r="A73" s="48"/>
    </row>
    <row r="74" spans="1:20" ht="15.75" x14ac:dyDescent="0.25">
      <c r="A74" s="237" t="s">
        <v>74</v>
      </c>
      <c r="B74" s="237"/>
      <c r="C74" s="237"/>
      <c r="D74" s="237"/>
      <c r="E74" s="237"/>
      <c r="F74" s="237"/>
      <c r="G74" s="237"/>
      <c r="H74" s="237"/>
      <c r="I74" s="237"/>
      <c r="J74" s="237"/>
      <c r="K74" s="237"/>
      <c r="L74" s="237"/>
      <c r="M74" s="237"/>
      <c r="N74" s="237"/>
      <c r="O74" s="237"/>
      <c r="P74" s="237"/>
      <c r="Q74" s="237"/>
      <c r="R74" s="237"/>
      <c r="S74" s="237"/>
      <c r="T74" s="237"/>
    </row>
    <row r="76" spans="1:20" ht="15.75" x14ac:dyDescent="0.25">
      <c r="A76" s="253" t="s">
        <v>131</v>
      </c>
      <c r="B76" s="253"/>
      <c r="C76" s="253"/>
      <c r="D76" s="253"/>
      <c r="E76" s="253"/>
      <c r="F76" s="253"/>
      <c r="G76" s="253"/>
      <c r="H76" s="253"/>
      <c r="I76" s="253"/>
      <c r="J76" s="253"/>
      <c r="K76" s="253"/>
      <c r="L76" s="253"/>
      <c r="M76" s="253"/>
      <c r="N76" s="253"/>
      <c r="O76" s="253"/>
      <c r="P76" s="253"/>
      <c r="Q76" s="253"/>
      <c r="R76" s="253"/>
      <c r="S76" s="253"/>
      <c r="T76" s="253"/>
    </row>
    <row r="77" spans="1:20" ht="15.75" x14ac:dyDescent="0.25">
      <c r="C77" s="51" t="s">
        <v>76</v>
      </c>
      <c r="D77" s="52" t="s">
        <v>77</v>
      </c>
      <c r="G77" s="250" t="s">
        <v>78</v>
      </c>
      <c r="H77" s="250"/>
      <c r="I77" s="53"/>
      <c r="J77" s="53"/>
    </row>
    <row r="79" spans="1:20" ht="15.75" x14ac:dyDescent="0.25">
      <c r="A79" s="253" t="s">
        <v>132</v>
      </c>
      <c r="B79" s="253"/>
      <c r="C79" s="253"/>
      <c r="D79" s="253"/>
      <c r="E79" s="253"/>
      <c r="F79" s="253"/>
      <c r="G79" s="253"/>
      <c r="H79" s="253"/>
      <c r="I79" s="253"/>
      <c r="J79" s="253"/>
      <c r="K79" s="253"/>
      <c r="L79" s="253"/>
      <c r="M79" s="253"/>
      <c r="N79" s="253"/>
      <c r="O79" s="253"/>
      <c r="P79" s="253"/>
      <c r="Q79" s="253"/>
      <c r="R79" s="253"/>
      <c r="S79" s="253"/>
      <c r="T79" s="253"/>
    </row>
    <row r="80" spans="1:20" ht="15.75" x14ac:dyDescent="0.25">
      <c r="C80" s="51" t="s">
        <v>76</v>
      </c>
      <c r="D80" s="52" t="s">
        <v>77</v>
      </c>
      <c r="G80" s="250" t="s">
        <v>78</v>
      </c>
      <c r="H80" s="250"/>
      <c r="I80" s="53"/>
      <c r="J80" s="53"/>
    </row>
    <row r="82" spans="1:20" ht="15.75" x14ac:dyDescent="0.25">
      <c r="A82" s="54" t="s">
        <v>82</v>
      </c>
    </row>
    <row r="83" spans="1:20" ht="15.75" x14ac:dyDescent="0.25">
      <c r="A83" s="48"/>
      <c r="G83" s="4"/>
    </row>
    <row r="84" spans="1:20" ht="15.75" x14ac:dyDescent="0.25">
      <c r="A84" s="48" t="s">
        <v>83</v>
      </c>
      <c r="B84" s="251">
        <v>45300</v>
      </c>
      <c r="C84" s="252"/>
    </row>
    <row r="86" spans="1:20" ht="15.75" x14ac:dyDescent="0.25">
      <c r="A86" s="253" t="s">
        <v>133</v>
      </c>
      <c r="B86" s="253"/>
      <c r="C86" s="253"/>
      <c r="D86" s="253"/>
      <c r="E86" s="253"/>
      <c r="F86" s="253"/>
      <c r="G86" s="253"/>
      <c r="H86" s="253"/>
      <c r="I86" s="253"/>
      <c r="J86" s="253"/>
      <c r="K86" s="253"/>
      <c r="L86" s="253"/>
      <c r="M86" s="253"/>
      <c r="N86" s="253"/>
      <c r="O86" s="253"/>
      <c r="P86" s="253"/>
      <c r="Q86" s="253"/>
      <c r="R86" s="253"/>
      <c r="S86" s="253"/>
      <c r="T86" s="253"/>
    </row>
    <row r="87" spans="1:20" ht="15.75" x14ac:dyDescent="0.25">
      <c r="C87" s="51" t="s">
        <v>76</v>
      </c>
      <c r="D87" s="52" t="s">
        <v>77</v>
      </c>
      <c r="G87" s="254" t="s">
        <v>78</v>
      </c>
      <c r="H87" s="254"/>
      <c r="J87" s="254" t="s">
        <v>85</v>
      </c>
      <c r="K87" s="254"/>
      <c r="L87" s="53"/>
      <c r="M87" s="53"/>
      <c r="N87" s="53"/>
    </row>
    <row r="89" spans="1:20" ht="15.75" x14ac:dyDescent="0.25">
      <c r="A89" s="255" t="s">
        <v>86</v>
      </c>
      <c r="B89" s="255"/>
      <c r="C89" s="255"/>
      <c r="D89" s="255"/>
      <c r="E89" s="255"/>
      <c r="F89" s="255"/>
      <c r="G89" s="255"/>
      <c r="H89" s="255"/>
      <c r="I89" s="255"/>
      <c r="J89" s="255"/>
      <c r="K89" s="255"/>
      <c r="L89" s="255"/>
      <c r="M89" s="255"/>
      <c r="N89" s="255"/>
      <c r="O89" s="255"/>
      <c r="P89" s="255"/>
      <c r="Q89" s="255"/>
      <c r="R89" s="255"/>
      <c r="S89" s="255"/>
      <c r="T89" s="255"/>
    </row>
    <row r="90" spans="1:20" x14ac:dyDescent="0.25">
      <c r="A90" s="256" t="s">
        <v>87</v>
      </c>
      <c r="B90" s="256"/>
      <c r="C90" s="256"/>
      <c r="D90" s="256"/>
      <c r="E90" s="256"/>
      <c r="F90" s="256"/>
      <c r="G90" s="256"/>
      <c r="H90" s="256"/>
      <c r="I90" s="256"/>
      <c r="J90" s="256"/>
      <c r="K90" s="256"/>
      <c r="L90" s="256"/>
      <c r="M90" s="256"/>
      <c r="N90" s="256"/>
      <c r="O90" s="256"/>
      <c r="P90" s="256"/>
      <c r="Q90" s="256"/>
      <c r="R90" s="256"/>
      <c r="S90" s="256"/>
      <c r="T90" s="256"/>
    </row>
    <row r="91" spans="1:20" x14ac:dyDescent="0.25">
      <c r="A91" s="257" t="s">
        <v>88</v>
      </c>
      <c r="B91" s="258"/>
      <c r="C91" s="258"/>
      <c r="D91" s="258"/>
      <c r="E91" s="258"/>
      <c r="F91" s="258"/>
      <c r="G91" s="258"/>
      <c r="H91" s="258"/>
      <c r="I91" s="258"/>
      <c r="J91" s="258"/>
      <c r="K91" s="258"/>
      <c r="L91" s="258"/>
      <c r="M91" s="258"/>
      <c r="N91" s="258"/>
      <c r="O91" s="258"/>
      <c r="P91" s="258"/>
      <c r="Q91" s="258"/>
      <c r="R91" s="258"/>
      <c r="S91" s="258"/>
      <c r="T91" s="258"/>
    </row>
  </sheetData>
  <mergeCells count="115">
    <mergeCell ref="G80:H80"/>
    <mergeCell ref="B84:C84"/>
    <mergeCell ref="A86:T86"/>
    <mergeCell ref="G87:H87"/>
    <mergeCell ref="J87:K87"/>
    <mergeCell ref="A89:T89"/>
    <mergeCell ref="A90:T90"/>
    <mergeCell ref="A91:T91"/>
    <mergeCell ref="A68:K68"/>
    <mergeCell ref="L68:T68"/>
    <mergeCell ref="A71:P71"/>
    <mergeCell ref="Q71:T71"/>
    <mergeCell ref="A72:C72"/>
    <mergeCell ref="A74:T74"/>
    <mergeCell ref="A76:T76"/>
    <mergeCell ref="G77:H77"/>
    <mergeCell ref="A79:T79"/>
    <mergeCell ref="C59:D59"/>
    <mergeCell ref="F59:G59"/>
    <mergeCell ref="I59:J59"/>
    <mergeCell ref="C60:E60"/>
    <mergeCell ref="F60:G60"/>
    <mergeCell ref="I60:J60"/>
    <mergeCell ref="A62:T65"/>
    <mergeCell ref="A66:T66"/>
    <mergeCell ref="A67:F67"/>
    <mergeCell ref="G67:T67"/>
    <mergeCell ref="C56:D56"/>
    <mergeCell ref="F56:G56"/>
    <mergeCell ref="I56:J56"/>
    <mergeCell ref="C57:D57"/>
    <mergeCell ref="F57:G57"/>
    <mergeCell ref="I57:J57"/>
    <mergeCell ref="C58:D58"/>
    <mergeCell ref="F58:G58"/>
    <mergeCell ref="I58:J58"/>
    <mergeCell ref="A51:T51"/>
    <mergeCell ref="C53:D53"/>
    <mergeCell ref="F53:G53"/>
    <mergeCell ref="I53:J53"/>
    <mergeCell ref="C54:D54"/>
    <mergeCell ref="F54:G54"/>
    <mergeCell ref="I54:J54"/>
    <mergeCell ref="C55:D55"/>
    <mergeCell ref="F55:G55"/>
    <mergeCell ref="I55:J55"/>
    <mergeCell ref="A42:B42"/>
    <mergeCell ref="C42:F42"/>
    <mergeCell ref="I42:J42"/>
    <mergeCell ref="A44:T44"/>
    <mergeCell ref="C46:T46"/>
    <mergeCell ref="A47:I47"/>
    <mergeCell ref="A48:B48"/>
    <mergeCell ref="C48:T48"/>
    <mergeCell ref="A49:I49"/>
    <mergeCell ref="A39:B39"/>
    <mergeCell ref="C39:F39"/>
    <mergeCell ref="I39:J39"/>
    <mergeCell ref="A40:B40"/>
    <mergeCell ref="C40:F40"/>
    <mergeCell ref="I40:J40"/>
    <mergeCell ref="A41:B41"/>
    <mergeCell ref="C41:F41"/>
    <mergeCell ref="I41:J41"/>
    <mergeCell ref="A32:B32"/>
    <mergeCell ref="C32:D32"/>
    <mergeCell ref="G32:H32"/>
    <mergeCell ref="A34:C34"/>
    <mergeCell ref="A35:T36"/>
    <mergeCell ref="A37:B38"/>
    <mergeCell ref="C37:F38"/>
    <mergeCell ref="G37:G38"/>
    <mergeCell ref="H37:H38"/>
    <mergeCell ref="I37:J37"/>
    <mergeCell ref="K37:K38"/>
    <mergeCell ref="A29:B29"/>
    <mergeCell ref="C29:D29"/>
    <mergeCell ref="G29:H29"/>
    <mergeCell ref="A30:B30"/>
    <mergeCell ref="C30:D30"/>
    <mergeCell ref="G30:H30"/>
    <mergeCell ref="A31:B31"/>
    <mergeCell ref="C31:D31"/>
    <mergeCell ref="G31:H31"/>
    <mergeCell ref="A23:T24"/>
    <mergeCell ref="A26:B26"/>
    <mergeCell ref="C26:D26"/>
    <mergeCell ref="G26:H26"/>
    <mergeCell ref="A27:B27"/>
    <mergeCell ref="C27:D27"/>
    <mergeCell ref="G27:H27"/>
    <mergeCell ref="A28:B28"/>
    <mergeCell ref="C28:D28"/>
    <mergeCell ref="G28:H28"/>
    <mergeCell ref="P1:T6"/>
    <mergeCell ref="A7:T9"/>
    <mergeCell ref="A11:C11"/>
    <mergeCell ref="D11:G11"/>
    <mergeCell ref="A12:G12"/>
    <mergeCell ref="H12:T12"/>
    <mergeCell ref="A14:C14"/>
    <mergeCell ref="A15:T15"/>
    <mergeCell ref="A16:A20"/>
    <mergeCell ref="B16:B20"/>
    <mergeCell ref="C16:H18"/>
    <mergeCell ref="I16:M18"/>
    <mergeCell ref="N16:N20"/>
    <mergeCell ref="O16:S18"/>
    <mergeCell ref="T16:T18"/>
    <mergeCell ref="C19:C20"/>
    <mergeCell ref="D19:H19"/>
    <mergeCell ref="J19:M19"/>
    <mergeCell ref="O19:O20"/>
    <mergeCell ref="P19:S19"/>
    <mergeCell ref="T19:T20"/>
  </mergeCells>
  <pageMargins left="0.7" right="0.7" top="0.75" bottom="0.75" header="0.3" footer="0.3"/>
  <pageSetup paperSize="9" firstPageNumber="4294967295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91"/>
  <sheetViews>
    <sheetView topLeftCell="A16" workbookViewId="0">
      <selection activeCell="A86" sqref="A86:T86"/>
    </sheetView>
  </sheetViews>
  <sheetFormatPr defaultRowHeight="15" x14ac:dyDescent="0.25"/>
  <cols>
    <col min="2" max="2" width="21.7109375" customWidth="1"/>
    <col min="4" max="4" width="9.140625" customWidth="1"/>
    <col min="5" max="5" width="9.140625" hidden="1" customWidth="1"/>
    <col min="6" max="6" width="14.5703125" customWidth="1"/>
  </cols>
  <sheetData>
    <row r="1" spans="1:20" x14ac:dyDescent="0.25">
      <c r="P1" s="166" t="s">
        <v>0</v>
      </c>
      <c r="Q1" s="166"/>
      <c r="R1" s="166"/>
      <c r="S1" s="166"/>
      <c r="T1" s="166"/>
    </row>
    <row r="2" spans="1:20" x14ac:dyDescent="0.25">
      <c r="P2" s="166"/>
      <c r="Q2" s="166"/>
      <c r="R2" s="166"/>
      <c r="S2" s="166"/>
      <c r="T2" s="166"/>
    </row>
    <row r="3" spans="1:20" x14ac:dyDescent="0.25">
      <c r="P3" s="166"/>
      <c r="Q3" s="166"/>
      <c r="R3" s="166"/>
      <c r="S3" s="166"/>
      <c r="T3" s="166"/>
    </row>
    <row r="4" spans="1:20" x14ac:dyDescent="0.25">
      <c r="P4" s="166"/>
      <c r="Q4" s="166"/>
      <c r="R4" s="166"/>
      <c r="S4" s="166"/>
      <c r="T4" s="166"/>
    </row>
    <row r="5" spans="1:20" x14ac:dyDescent="0.25">
      <c r="P5" s="166"/>
      <c r="Q5" s="166"/>
      <c r="R5" s="166"/>
      <c r="S5" s="166"/>
      <c r="T5" s="166"/>
    </row>
    <row r="6" spans="1:20" x14ac:dyDescent="0.25">
      <c r="P6" s="166"/>
      <c r="Q6" s="166"/>
      <c r="R6" s="166"/>
      <c r="S6" s="166"/>
      <c r="T6" s="166"/>
    </row>
    <row r="7" spans="1:20" x14ac:dyDescent="0.25">
      <c r="A7" s="167" t="s">
        <v>1</v>
      </c>
      <c r="B7" s="167"/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</row>
    <row r="8" spans="1:20" x14ac:dyDescent="0.25">
      <c r="A8" s="167"/>
      <c r="B8" s="167"/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</row>
    <row r="9" spans="1:20" x14ac:dyDescent="0.25">
      <c r="A9" s="167"/>
      <c r="B9" s="167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</row>
    <row r="11" spans="1:20" ht="15.75" x14ac:dyDescent="0.25">
      <c r="A11" s="168" t="s">
        <v>2</v>
      </c>
      <c r="B11" s="168"/>
      <c r="C11" s="168"/>
      <c r="D11" s="169">
        <v>45292</v>
      </c>
      <c r="E11" s="170"/>
      <c r="F11" s="170"/>
      <c r="G11" s="170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ht="15.75" x14ac:dyDescent="0.25">
      <c r="A12" s="168" t="s">
        <v>3</v>
      </c>
      <c r="B12" s="168"/>
      <c r="C12" s="168"/>
      <c r="D12" s="168"/>
      <c r="E12" s="168"/>
      <c r="F12" s="168"/>
      <c r="G12" s="168"/>
      <c r="H12" s="170" t="s">
        <v>4</v>
      </c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</row>
    <row r="13" spans="1:20" x14ac:dyDescent="0.25">
      <c r="H13" s="4"/>
    </row>
    <row r="14" spans="1:20" ht="15.75" x14ac:dyDescent="0.25">
      <c r="A14" s="171" t="s">
        <v>5</v>
      </c>
      <c r="B14" s="171"/>
      <c r="C14" s="171"/>
    </row>
    <row r="15" spans="1:20" ht="69.75" customHeight="1" x14ac:dyDescent="0.25">
      <c r="A15" s="168" t="s">
        <v>6</v>
      </c>
      <c r="B15" s="168"/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</row>
    <row r="16" spans="1:20" x14ac:dyDescent="0.25">
      <c r="A16" s="172" t="s">
        <v>7</v>
      </c>
      <c r="B16" s="175" t="s">
        <v>8</v>
      </c>
      <c r="C16" s="177" t="s">
        <v>9</v>
      </c>
      <c r="D16" s="178"/>
      <c r="E16" s="178"/>
      <c r="F16" s="178"/>
      <c r="G16" s="178"/>
      <c r="H16" s="179"/>
      <c r="I16" s="175" t="s">
        <v>10</v>
      </c>
      <c r="J16" s="175"/>
      <c r="K16" s="175"/>
      <c r="L16" s="175"/>
      <c r="M16" s="175"/>
      <c r="N16" s="175" t="s">
        <v>11</v>
      </c>
      <c r="O16" s="175" t="s">
        <v>12</v>
      </c>
      <c r="P16" s="175"/>
      <c r="Q16" s="175"/>
      <c r="R16" s="175"/>
      <c r="S16" s="175"/>
      <c r="T16" s="186" t="s">
        <v>13</v>
      </c>
    </row>
    <row r="17" spans="1:20" x14ac:dyDescent="0.25">
      <c r="A17" s="173"/>
      <c r="B17" s="176"/>
      <c r="C17" s="180"/>
      <c r="D17" s="181"/>
      <c r="E17" s="181"/>
      <c r="F17" s="181"/>
      <c r="G17" s="181"/>
      <c r="H17" s="182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87"/>
    </row>
    <row r="18" spans="1:20" x14ac:dyDescent="0.25">
      <c r="A18" s="173"/>
      <c r="B18" s="176"/>
      <c r="C18" s="183"/>
      <c r="D18" s="184"/>
      <c r="E18" s="184"/>
      <c r="F18" s="184"/>
      <c r="G18" s="184"/>
      <c r="H18" s="185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87"/>
    </row>
    <row r="19" spans="1:20" x14ac:dyDescent="0.25">
      <c r="A19" s="173"/>
      <c r="B19" s="176"/>
      <c r="C19" s="176" t="s">
        <v>14</v>
      </c>
      <c r="D19" s="188" t="s">
        <v>15</v>
      </c>
      <c r="E19" s="188"/>
      <c r="F19" s="188"/>
      <c r="G19" s="188"/>
      <c r="H19" s="188"/>
      <c r="I19" s="6"/>
      <c r="J19" s="188" t="s">
        <v>15</v>
      </c>
      <c r="K19" s="188"/>
      <c r="L19" s="188"/>
      <c r="M19" s="188"/>
      <c r="N19" s="176"/>
      <c r="O19" s="176" t="s">
        <v>14</v>
      </c>
      <c r="P19" s="176" t="s">
        <v>15</v>
      </c>
      <c r="Q19" s="176"/>
      <c r="R19" s="176"/>
      <c r="S19" s="176"/>
      <c r="T19" s="187"/>
    </row>
    <row r="20" spans="1:20" ht="216.75" x14ac:dyDescent="0.25">
      <c r="A20" s="174"/>
      <c r="B20" s="176"/>
      <c r="C20" s="176"/>
      <c r="D20" s="5" t="s">
        <v>16</v>
      </c>
      <c r="E20" s="5" t="s">
        <v>17</v>
      </c>
      <c r="F20" s="5" t="s">
        <v>17</v>
      </c>
      <c r="G20" s="5" t="s">
        <v>18</v>
      </c>
      <c r="H20" s="5" t="s">
        <v>19</v>
      </c>
      <c r="I20" s="5" t="s">
        <v>14</v>
      </c>
      <c r="J20" s="5" t="s">
        <v>16</v>
      </c>
      <c r="K20" s="5" t="s">
        <v>17</v>
      </c>
      <c r="L20" s="5" t="s">
        <v>20</v>
      </c>
      <c r="M20" s="5" t="s">
        <v>19</v>
      </c>
      <c r="N20" s="176"/>
      <c r="O20" s="176"/>
      <c r="P20" s="5" t="s">
        <v>16</v>
      </c>
      <c r="Q20" s="5" t="s">
        <v>17</v>
      </c>
      <c r="R20" s="5" t="s">
        <v>20</v>
      </c>
      <c r="S20" s="5" t="s">
        <v>19</v>
      </c>
      <c r="T20" s="187"/>
    </row>
    <row r="21" spans="1:20" ht="51" x14ac:dyDescent="0.25">
      <c r="A21" s="7">
        <v>1</v>
      </c>
      <c r="B21" s="8" t="s">
        <v>134</v>
      </c>
      <c r="C21" s="9">
        <f>D21+F21+G21+H21</f>
        <v>1577443.2</v>
      </c>
      <c r="D21" s="10">
        <v>1074955</v>
      </c>
      <c r="E21" s="10"/>
      <c r="F21" s="10">
        <v>180000</v>
      </c>
      <c r="G21" s="10">
        <v>161244.20000000001</v>
      </c>
      <c r="H21" s="10">
        <v>161244</v>
      </c>
      <c r="I21" s="9">
        <f>J21+K21+L21+M21</f>
        <v>1584199.2</v>
      </c>
      <c r="J21" s="10">
        <v>1074955</v>
      </c>
      <c r="K21" s="10">
        <v>180000</v>
      </c>
      <c r="L21" s="10">
        <v>161244.20000000001</v>
      </c>
      <c r="M21" s="10">
        <v>168000</v>
      </c>
      <c r="N21" s="10">
        <v>1577443.2</v>
      </c>
      <c r="O21" s="9">
        <f>P21+Q21+R21+S21</f>
        <v>1577443.2</v>
      </c>
      <c r="P21" s="10">
        <v>1074955</v>
      </c>
      <c r="Q21" s="10">
        <v>180000</v>
      </c>
      <c r="R21" s="10">
        <v>161244.20000000001</v>
      </c>
      <c r="S21" s="10">
        <v>161244</v>
      </c>
      <c r="T21" s="11"/>
    </row>
    <row r="23" spans="1:20" x14ac:dyDescent="0.25">
      <c r="A23" s="168" t="s">
        <v>90</v>
      </c>
      <c r="B23" s="168"/>
      <c r="C23" s="168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</row>
    <row r="24" spans="1:20" x14ac:dyDescent="0.25">
      <c r="A24" s="168"/>
      <c r="B24" s="168"/>
      <c r="C24" s="168"/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</row>
    <row r="25" spans="1:20" ht="15.7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60" x14ac:dyDescent="0.25">
      <c r="A26" s="261" t="s">
        <v>23</v>
      </c>
      <c r="B26" s="262"/>
      <c r="C26" s="262" t="s">
        <v>24</v>
      </c>
      <c r="D26" s="262"/>
      <c r="E26" s="55"/>
      <c r="F26" s="55" t="s">
        <v>25</v>
      </c>
      <c r="G26" s="262" t="s">
        <v>26</v>
      </c>
      <c r="H26" s="262"/>
      <c r="I26" s="26" t="s">
        <v>27</v>
      </c>
      <c r="K26" s="56"/>
      <c r="L26" s="56"/>
      <c r="M26" s="56"/>
    </row>
    <row r="27" spans="1:20" x14ac:dyDescent="0.25">
      <c r="A27" s="191" t="s">
        <v>28</v>
      </c>
      <c r="B27" s="192"/>
      <c r="C27" s="193">
        <f>C29+C30+C31+C32</f>
        <v>1577443.2</v>
      </c>
      <c r="D27" s="193"/>
      <c r="E27" s="15"/>
      <c r="F27" s="15">
        <f>F29+F30+F31+F32</f>
        <v>100</v>
      </c>
      <c r="G27" s="194">
        <v>1577443.2</v>
      </c>
      <c r="H27" s="194"/>
      <c r="I27" s="16"/>
    </row>
    <row r="28" spans="1:20" x14ac:dyDescent="0.25">
      <c r="A28" s="195" t="s">
        <v>29</v>
      </c>
      <c r="B28" s="196"/>
      <c r="C28" s="197"/>
      <c r="D28" s="197"/>
      <c r="E28" s="17"/>
      <c r="F28" s="17"/>
      <c r="G28" s="198"/>
      <c r="H28" s="198"/>
      <c r="I28" s="18"/>
    </row>
    <row r="29" spans="1:20" x14ac:dyDescent="0.25">
      <c r="A29" s="191" t="s">
        <v>30</v>
      </c>
      <c r="B29" s="192"/>
      <c r="C29" s="199">
        <v>1074955</v>
      </c>
      <c r="D29" s="199"/>
      <c r="E29" s="15"/>
      <c r="F29" s="15">
        <v>68.145399999999995</v>
      </c>
      <c r="G29" s="200">
        <v>1074955</v>
      </c>
      <c r="H29" s="200"/>
      <c r="I29" s="16">
        <f t="shared" ref="I29:I32" si="0">C29-G29</f>
        <v>0</v>
      </c>
      <c r="K29" s="57"/>
      <c r="M29" s="65"/>
    </row>
    <row r="30" spans="1:20" x14ac:dyDescent="0.25">
      <c r="A30" s="191" t="s">
        <v>31</v>
      </c>
      <c r="B30" s="192"/>
      <c r="C30" s="199">
        <v>180000</v>
      </c>
      <c r="D30" s="199"/>
      <c r="E30" s="15"/>
      <c r="F30" s="15">
        <v>11.4109</v>
      </c>
      <c r="G30" s="200">
        <v>180000</v>
      </c>
      <c r="H30" s="200"/>
      <c r="I30" s="16">
        <f t="shared" si="0"/>
        <v>0</v>
      </c>
      <c r="K30" s="57"/>
      <c r="M30" s="65"/>
    </row>
    <row r="31" spans="1:20" x14ac:dyDescent="0.25">
      <c r="A31" s="191" t="s">
        <v>32</v>
      </c>
      <c r="B31" s="192"/>
      <c r="C31" s="199">
        <v>161244.20000000001</v>
      </c>
      <c r="D31" s="199"/>
      <c r="E31" s="15"/>
      <c r="F31" s="15">
        <v>10.2219</v>
      </c>
      <c r="G31" s="200">
        <v>161244.20000000001</v>
      </c>
      <c r="H31" s="200"/>
      <c r="I31" s="16">
        <f t="shared" si="0"/>
        <v>0</v>
      </c>
      <c r="K31" s="57"/>
      <c r="M31" s="65"/>
    </row>
    <row r="32" spans="1:20" x14ac:dyDescent="0.25">
      <c r="A32" s="201" t="s">
        <v>33</v>
      </c>
      <c r="B32" s="202"/>
      <c r="C32" s="203">
        <v>161244</v>
      </c>
      <c r="D32" s="203"/>
      <c r="E32" s="22"/>
      <c r="F32" s="22">
        <v>10.2218</v>
      </c>
      <c r="G32" s="263">
        <v>161244</v>
      </c>
      <c r="H32" s="263"/>
      <c r="I32" s="23">
        <f t="shared" si="0"/>
        <v>0</v>
      </c>
      <c r="K32" s="57"/>
      <c r="M32" s="65"/>
    </row>
    <row r="34" spans="1:20" ht="15.75" x14ac:dyDescent="0.25">
      <c r="A34" s="171" t="s">
        <v>34</v>
      </c>
      <c r="B34" s="171"/>
      <c r="C34" s="171"/>
    </row>
    <row r="35" spans="1:20" x14ac:dyDescent="0.25">
      <c r="A35" s="168" t="s">
        <v>35</v>
      </c>
      <c r="B35" s="168"/>
      <c r="C35" s="168"/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</row>
    <row r="36" spans="1:20" x14ac:dyDescent="0.25">
      <c r="A36" s="168"/>
      <c r="B36" s="168"/>
      <c r="C36" s="168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</row>
    <row r="37" spans="1:20" x14ac:dyDescent="0.25">
      <c r="A37" s="204" t="s">
        <v>36</v>
      </c>
      <c r="B37" s="205"/>
      <c r="C37" s="205" t="s">
        <v>37</v>
      </c>
      <c r="D37" s="205"/>
      <c r="E37" s="205"/>
      <c r="F37" s="205"/>
      <c r="G37" s="205" t="s">
        <v>38</v>
      </c>
      <c r="H37" s="208" t="s">
        <v>39</v>
      </c>
      <c r="I37" s="205" t="s">
        <v>40</v>
      </c>
      <c r="J37" s="210"/>
      <c r="K37" s="211"/>
    </row>
    <row r="38" spans="1:20" x14ac:dyDescent="0.25">
      <c r="A38" s="206"/>
      <c r="B38" s="207"/>
      <c r="C38" s="207"/>
      <c r="D38" s="207"/>
      <c r="E38" s="207"/>
      <c r="F38" s="207"/>
      <c r="G38" s="207"/>
      <c r="H38" s="209"/>
      <c r="I38" s="28"/>
      <c r="J38" s="29"/>
      <c r="K38" s="211"/>
    </row>
    <row r="39" spans="1:20" ht="15.75" x14ac:dyDescent="0.25">
      <c r="A39" s="212" t="s">
        <v>41</v>
      </c>
      <c r="B39" s="213"/>
      <c r="C39" s="214">
        <f>C41+C42</f>
        <v>235629.3</v>
      </c>
      <c r="D39" s="215"/>
      <c r="E39" s="215"/>
      <c r="F39" s="216"/>
      <c r="G39" s="32">
        <f>G41+G42</f>
        <v>235629.3</v>
      </c>
      <c r="H39" s="31">
        <f>H41+H42</f>
        <v>0</v>
      </c>
      <c r="I39" s="217"/>
      <c r="J39" s="218"/>
    </row>
    <row r="40" spans="1:20" ht="15.75" x14ac:dyDescent="0.25">
      <c r="A40" s="219" t="s">
        <v>29</v>
      </c>
      <c r="B40" s="220"/>
      <c r="C40" s="221"/>
      <c r="D40" s="221"/>
      <c r="E40" s="221"/>
      <c r="F40" s="221"/>
      <c r="G40" s="32"/>
      <c r="H40" s="31"/>
      <c r="I40" s="217"/>
      <c r="J40" s="218"/>
    </row>
    <row r="41" spans="1:20" ht="15.75" x14ac:dyDescent="0.25">
      <c r="A41" s="222" t="s">
        <v>42</v>
      </c>
      <c r="B41" s="223"/>
      <c r="C41" s="224">
        <v>117900.45</v>
      </c>
      <c r="D41" s="224"/>
      <c r="E41" s="224"/>
      <c r="F41" s="224"/>
      <c r="G41" s="33">
        <v>117900.45</v>
      </c>
      <c r="H41" s="31">
        <f t="shared" ref="H41:H42" si="1">C41-G41</f>
        <v>0</v>
      </c>
      <c r="I41" s="225"/>
      <c r="J41" s="226"/>
    </row>
    <row r="42" spans="1:20" ht="15.75" x14ac:dyDescent="0.25">
      <c r="A42" s="227" t="s">
        <v>43</v>
      </c>
      <c r="B42" s="228"/>
      <c r="C42" s="229">
        <v>117728.85</v>
      </c>
      <c r="D42" s="229"/>
      <c r="E42" s="229"/>
      <c r="F42" s="229"/>
      <c r="G42" s="34">
        <v>117728.85</v>
      </c>
      <c r="H42" s="35">
        <f t="shared" si="1"/>
        <v>0</v>
      </c>
      <c r="I42" s="230"/>
      <c r="J42" s="231"/>
    </row>
    <row r="44" spans="1:20" ht="15.75" x14ac:dyDescent="0.25">
      <c r="A44" s="168" t="s">
        <v>44</v>
      </c>
      <c r="B44" s="168"/>
      <c r="C44" s="168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68"/>
      <c r="Q44" s="168"/>
      <c r="R44" s="168"/>
      <c r="S44" s="168"/>
      <c r="T44" s="168"/>
    </row>
    <row r="46" spans="1:20" x14ac:dyDescent="0.25">
      <c r="A46" s="36" t="s">
        <v>45</v>
      </c>
      <c r="C46" s="232" t="s">
        <v>135</v>
      </c>
      <c r="D46" s="233"/>
      <c r="E46" s="233"/>
      <c r="F46" s="233"/>
      <c r="G46" s="233"/>
      <c r="H46" s="233"/>
      <c r="I46" s="233"/>
      <c r="J46" s="233"/>
      <c r="K46" s="233"/>
      <c r="L46" s="233"/>
      <c r="M46" s="233"/>
      <c r="N46" s="233"/>
      <c r="O46" s="233"/>
      <c r="P46" s="233"/>
      <c r="Q46" s="233"/>
      <c r="R46" s="233"/>
      <c r="S46" s="233"/>
      <c r="T46" s="233"/>
    </row>
    <row r="47" spans="1:20" ht="15.75" x14ac:dyDescent="0.25">
      <c r="A47" s="234"/>
      <c r="B47" s="234"/>
      <c r="C47" s="234"/>
      <c r="D47" s="234"/>
      <c r="E47" s="234"/>
      <c r="F47" s="234"/>
      <c r="G47" s="234"/>
      <c r="H47" s="234"/>
      <c r="I47" s="234"/>
    </row>
    <row r="48" spans="1:20" x14ac:dyDescent="0.25">
      <c r="A48" s="235" t="s">
        <v>47</v>
      </c>
      <c r="B48" s="235"/>
      <c r="C48" s="232" t="s">
        <v>136</v>
      </c>
      <c r="D48" s="236"/>
      <c r="E48" s="236"/>
      <c r="F48" s="236"/>
      <c r="G48" s="236"/>
      <c r="H48" s="236"/>
      <c r="I48" s="236"/>
      <c r="J48" s="236"/>
      <c r="K48" s="236"/>
      <c r="L48" s="236"/>
      <c r="M48" s="236"/>
      <c r="N48" s="236"/>
      <c r="O48" s="236"/>
      <c r="P48" s="236"/>
      <c r="Q48" s="236"/>
      <c r="R48" s="236"/>
      <c r="S48" s="236"/>
      <c r="T48" s="236"/>
    </row>
    <row r="49" spans="1:20" ht="15.75" x14ac:dyDescent="0.25">
      <c r="A49" s="234"/>
      <c r="B49" s="234"/>
      <c r="C49" s="234"/>
      <c r="D49" s="234"/>
      <c r="E49" s="234"/>
      <c r="F49" s="234"/>
      <c r="G49" s="234"/>
      <c r="H49" s="234"/>
      <c r="I49" s="234"/>
    </row>
    <row r="51" spans="1:20" ht="15.75" x14ac:dyDescent="0.25">
      <c r="A51" s="168" t="s">
        <v>49</v>
      </c>
      <c r="B51" s="237"/>
      <c r="C51" s="237"/>
      <c r="D51" s="237"/>
      <c r="E51" s="237"/>
      <c r="F51" s="237"/>
      <c r="G51" s="237"/>
      <c r="H51" s="237"/>
      <c r="I51" s="237"/>
      <c r="J51" s="237"/>
      <c r="K51" s="237"/>
      <c r="L51" s="237"/>
      <c r="M51" s="237"/>
      <c r="N51" s="237"/>
      <c r="O51" s="237"/>
      <c r="P51" s="237"/>
      <c r="Q51" s="237"/>
      <c r="R51" s="237"/>
      <c r="S51" s="237"/>
      <c r="T51" s="237"/>
    </row>
    <row r="53" spans="1:20" ht="60" x14ac:dyDescent="0.25">
      <c r="A53" s="24" t="s">
        <v>7</v>
      </c>
      <c r="B53" s="25" t="s">
        <v>50</v>
      </c>
      <c r="C53" s="205" t="s">
        <v>51</v>
      </c>
      <c r="D53" s="205"/>
      <c r="E53" s="37"/>
      <c r="F53" s="205" t="s">
        <v>52</v>
      </c>
      <c r="G53" s="205"/>
      <c r="H53" s="25" t="s">
        <v>53</v>
      </c>
      <c r="I53" s="208" t="s">
        <v>39</v>
      </c>
      <c r="J53" s="238"/>
      <c r="K53" s="26" t="s">
        <v>40</v>
      </c>
    </row>
    <row r="54" spans="1:20" ht="45" x14ac:dyDescent="0.25">
      <c r="A54" s="30">
        <v>1</v>
      </c>
      <c r="B54" s="38" t="s">
        <v>54</v>
      </c>
      <c r="C54" s="239"/>
      <c r="D54" s="239"/>
      <c r="E54" s="40"/>
      <c r="F54" s="239"/>
      <c r="G54" s="239"/>
      <c r="H54" s="40"/>
      <c r="I54" s="240">
        <f t="shared" ref="I54:I59" si="2">F54-H54</f>
        <v>0</v>
      </c>
      <c r="J54" s="241"/>
      <c r="K54" s="41"/>
    </row>
    <row r="55" spans="1:20" ht="182.25" customHeight="1" x14ac:dyDescent="0.25">
      <c r="A55" s="30">
        <v>2</v>
      </c>
      <c r="B55" s="38" t="s">
        <v>55</v>
      </c>
      <c r="C55" s="242" t="s">
        <v>137</v>
      </c>
      <c r="D55" s="242"/>
      <c r="E55" s="40"/>
      <c r="F55" s="239">
        <v>1577443.2</v>
      </c>
      <c r="G55" s="239"/>
      <c r="H55" s="39">
        <v>1577443.2</v>
      </c>
      <c r="I55" s="240">
        <f t="shared" si="2"/>
        <v>0</v>
      </c>
      <c r="J55" s="241"/>
      <c r="K55" s="41"/>
    </row>
    <row r="56" spans="1:20" ht="90" x14ac:dyDescent="0.25">
      <c r="A56" s="30">
        <v>3</v>
      </c>
      <c r="B56" s="38" t="s">
        <v>58</v>
      </c>
      <c r="C56" s="239"/>
      <c r="D56" s="239"/>
      <c r="E56" s="40"/>
      <c r="F56" s="243"/>
      <c r="G56" s="243"/>
      <c r="H56" s="42"/>
      <c r="I56" s="244">
        <f t="shared" si="2"/>
        <v>0</v>
      </c>
      <c r="J56" s="244"/>
      <c r="K56" s="43"/>
    </row>
    <row r="57" spans="1:20" ht="90" x14ac:dyDescent="0.25">
      <c r="A57" s="30">
        <v>4</v>
      </c>
      <c r="B57" s="38" t="s">
        <v>59</v>
      </c>
      <c r="C57" s="239"/>
      <c r="D57" s="239"/>
      <c r="E57" s="40"/>
      <c r="F57" s="243"/>
      <c r="G57" s="243"/>
      <c r="H57" s="42"/>
      <c r="I57" s="244">
        <f t="shared" si="2"/>
        <v>0</v>
      </c>
      <c r="J57" s="244"/>
      <c r="K57" s="43"/>
    </row>
    <row r="58" spans="1:20" ht="30" x14ac:dyDescent="0.25">
      <c r="A58" s="30">
        <v>5</v>
      </c>
      <c r="B58" s="38" t="s">
        <v>60</v>
      </c>
      <c r="C58" s="239"/>
      <c r="D58" s="239"/>
      <c r="E58" s="40"/>
      <c r="F58" s="243"/>
      <c r="G58" s="243"/>
      <c r="H58" s="42"/>
      <c r="I58" s="244">
        <f t="shared" si="2"/>
        <v>0</v>
      </c>
      <c r="J58" s="244"/>
      <c r="K58" s="43"/>
    </row>
    <row r="59" spans="1:20" ht="15.75" x14ac:dyDescent="0.25">
      <c r="A59" s="30">
        <v>6</v>
      </c>
      <c r="B59" s="38" t="s">
        <v>61</v>
      </c>
      <c r="C59" s="239"/>
      <c r="D59" s="239"/>
      <c r="E59" s="40"/>
      <c r="F59" s="243"/>
      <c r="G59" s="243"/>
      <c r="H59" s="42"/>
      <c r="I59" s="244">
        <f t="shared" si="2"/>
        <v>0</v>
      </c>
      <c r="J59" s="244"/>
      <c r="K59" s="43"/>
    </row>
    <row r="60" spans="1:20" ht="15.75" x14ac:dyDescent="0.25">
      <c r="A60" s="44"/>
      <c r="B60" s="45" t="s">
        <v>62</v>
      </c>
      <c r="C60" s="245"/>
      <c r="D60" s="245"/>
      <c r="E60" s="245"/>
      <c r="F60" s="246">
        <f>SUM(F54:F59)</f>
        <v>1577443.2</v>
      </c>
      <c r="G60" s="247"/>
      <c r="H60" s="46">
        <f>SUM(H54:H59)</f>
        <v>1577443.2</v>
      </c>
      <c r="I60" s="246">
        <f>SUM(I54:J59)</f>
        <v>0</v>
      </c>
      <c r="J60" s="247"/>
      <c r="K60" s="47"/>
    </row>
    <row r="62" spans="1:20" x14ac:dyDescent="0.25">
      <c r="A62" s="168" t="s">
        <v>63</v>
      </c>
      <c r="B62" s="168"/>
      <c r="C62" s="168"/>
      <c r="D62" s="168"/>
      <c r="E62" s="168"/>
      <c r="F62" s="168"/>
      <c r="G62" s="168"/>
      <c r="H62" s="168"/>
      <c r="I62" s="168"/>
      <c r="J62" s="168"/>
      <c r="K62" s="168"/>
      <c r="L62" s="168"/>
      <c r="M62" s="168"/>
      <c r="N62" s="168"/>
      <c r="O62" s="168"/>
      <c r="P62" s="168"/>
      <c r="Q62" s="168"/>
      <c r="R62" s="168"/>
      <c r="S62" s="168"/>
      <c r="T62" s="168"/>
    </row>
    <row r="63" spans="1:20" x14ac:dyDescent="0.25">
      <c r="A63" s="168"/>
      <c r="B63" s="168"/>
      <c r="C63" s="168"/>
      <c r="D63" s="168"/>
      <c r="E63" s="168"/>
      <c r="F63" s="168"/>
      <c r="G63" s="168"/>
      <c r="H63" s="168"/>
      <c r="I63" s="168"/>
      <c r="J63" s="168"/>
      <c r="K63" s="168"/>
      <c r="L63" s="168"/>
      <c r="M63" s="168"/>
      <c r="N63" s="168"/>
      <c r="O63" s="168"/>
      <c r="P63" s="168"/>
      <c r="Q63" s="168"/>
      <c r="R63" s="168"/>
      <c r="S63" s="168"/>
      <c r="T63" s="168"/>
    </row>
    <row r="64" spans="1:20" x14ac:dyDescent="0.25">
      <c r="A64" s="168"/>
      <c r="B64" s="168"/>
      <c r="C64" s="168"/>
      <c r="D64" s="168"/>
      <c r="E64" s="168"/>
      <c r="F64" s="168"/>
      <c r="G64" s="168"/>
      <c r="H64" s="168"/>
      <c r="I64" s="168"/>
      <c r="J64" s="168"/>
      <c r="K64" s="168"/>
      <c r="L64" s="168"/>
      <c r="M64" s="168"/>
      <c r="N64" s="168"/>
      <c r="O64" s="168"/>
      <c r="P64" s="168"/>
      <c r="Q64" s="168"/>
      <c r="R64" s="168"/>
      <c r="S64" s="168"/>
      <c r="T64" s="168"/>
    </row>
    <row r="65" spans="1:20" x14ac:dyDescent="0.25">
      <c r="A65" s="168"/>
      <c r="B65" s="168"/>
      <c r="C65" s="168"/>
      <c r="D65" s="168"/>
      <c r="E65" s="168"/>
      <c r="F65" s="168"/>
      <c r="G65" s="168"/>
      <c r="H65" s="168"/>
      <c r="I65" s="168"/>
      <c r="J65" s="168"/>
      <c r="K65" s="168"/>
      <c r="L65" s="168"/>
      <c r="M65" s="168"/>
      <c r="N65" s="168"/>
      <c r="O65" s="168"/>
      <c r="P65" s="168"/>
      <c r="Q65" s="168"/>
      <c r="R65" s="168"/>
      <c r="S65" s="168"/>
      <c r="T65" s="168"/>
    </row>
    <row r="66" spans="1:20" ht="15.75" x14ac:dyDescent="0.25">
      <c r="A66" s="168" t="s">
        <v>64</v>
      </c>
      <c r="B66" s="168"/>
      <c r="C66" s="168"/>
      <c r="D66" s="168"/>
      <c r="E66" s="168"/>
      <c r="F66" s="168"/>
      <c r="G66" s="168"/>
      <c r="H66" s="168"/>
      <c r="I66" s="168"/>
      <c r="J66" s="168"/>
      <c r="K66" s="168"/>
      <c r="L66" s="168"/>
      <c r="M66" s="168"/>
      <c r="N66" s="168"/>
      <c r="O66" s="168"/>
      <c r="P66" s="168"/>
      <c r="Q66" s="168"/>
      <c r="R66" s="168"/>
      <c r="S66" s="168"/>
      <c r="T66" s="168"/>
    </row>
    <row r="67" spans="1:20" ht="15.75" x14ac:dyDescent="0.25">
      <c r="A67" s="248" t="s">
        <v>65</v>
      </c>
      <c r="B67" s="248"/>
      <c r="C67" s="248"/>
      <c r="D67" s="248"/>
      <c r="E67" s="248"/>
      <c r="F67" s="248"/>
      <c r="G67" s="249" t="s">
        <v>138</v>
      </c>
      <c r="H67" s="249"/>
      <c r="I67" s="249"/>
      <c r="J67" s="249"/>
      <c r="K67" s="249"/>
      <c r="L67" s="249"/>
      <c r="M67" s="249"/>
      <c r="N67" s="249"/>
      <c r="O67" s="249"/>
      <c r="P67" s="249"/>
      <c r="Q67" s="249"/>
      <c r="R67" s="249"/>
      <c r="S67" s="249"/>
      <c r="T67" s="249"/>
    </row>
    <row r="68" spans="1:20" ht="15.75" x14ac:dyDescent="0.25">
      <c r="A68" s="168" t="s">
        <v>67</v>
      </c>
      <c r="B68" s="168"/>
      <c r="C68" s="168"/>
      <c r="D68" s="168"/>
      <c r="E68" s="168"/>
      <c r="F68" s="168"/>
      <c r="G68" s="168"/>
      <c r="H68" s="168"/>
      <c r="I68" s="168"/>
      <c r="J68" s="168"/>
      <c r="K68" s="168"/>
      <c r="L68" s="259" t="s">
        <v>111</v>
      </c>
      <c r="M68" s="259"/>
      <c r="N68" s="259"/>
      <c r="O68" s="259"/>
      <c r="P68" s="259"/>
      <c r="Q68" s="259"/>
      <c r="R68" s="259"/>
      <c r="S68" s="259"/>
      <c r="T68" s="259"/>
    </row>
    <row r="69" spans="1:20" ht="15.75" x14ac:dyDescent="0.25">
      <c r="A69" s="48"/>
    </row>
    <row r="70" spans="1:20" ht="15.75" x14ac:dyDescent="0.25">
      <c r="A70" s="48" t="s">
        <v>69</v>
      </c>
    </row>
    <row r="71" spans="1:20" ht="15.75" x14ac:dyDescent="0.25">
      <c r="A71" s="248" t="s">
        <v>70</v>
      </c>
      <c r="B71" s="248"/>
      <c r="C71" s="248"/>
      <c r="D71" s="248"/>
      <c r="E71" s="248"/>
      <c r="F71" s="248"/>
      <c r="G71" s="248"/>
      <c r="H71" s="248"/>
      <c r="I71" s="248"/>
      <c r="J71" s="248"/>
      <c r="K71" s="248"/>
      <c r="L71" s="248"/>
      <c r="M71" s="248"/>
      <c r="N71" s="248"/>
      <c r="O71" s="248"/>
      <c r="P71" s="248"/>
      <c r="Q71" s="260" t="s">
        <v>139</v>
      </c>
      <c r="R71" s="260"/>
      <c r="S71" s="260"/>
      <c r="T71" s="260"/>
    </row>
    <row r="72" spans="1:20" ht="15.75" x14ac:dyDescent="0.25">
      <c r="A72" s="248" t="s">
        <v>72</v>
      </c>
      <c r="B72" s="248"/>
      <c r="C72" s="248"/>
      <c r="D72" s="49" t="s">
        <v>98</v>
      </c>
      <c r="E72" s="49"/>
      <c r="F72" s="59">
        <v>45168</v>
      </c>
      <c r="G72" s="49"/>
      <c r="H72" s="48"/>
      <c r="I72" s="48"/>
      <c r="J72" s="48"/>
      <c r="K72" s="48"/>
      <c r="L72" s="48"/>
      <c r="M72" s="48"/>
      <c r="N72" s="48"/>
      <c r="O72" s="48"/>
    </row>
    <row r="73" spans="1:20" ht="15.75" x14ac:dyDescent="0.25">
      <c r="A73" s="48"/>
    </row>
    <row r="74" spans="1:20" ht="15.75" x14ac:dyDescent="0.25">
      <c r="A74" s="237" t="s">
        <v>74</v>
      </c>
      <c r="B74" s="237"/>
      <c r="C74" s="237"/>
      <c r="D74" s="237"/>
      <c r="E74" s="237"/>
      <c r="F74" s="237"/>
      <c r="G74" s="237"/>
      <c r="H74" s="237"/>
      <c r="I74" s="237"/>
      <c r="J74" s="237"/>
      <c r="K74" s="237"/>
      <c r="L74" s="237"/>
      <c r="M74" s="237"/>
      <c r="N74" s="237"/>
      <c r="O74" s="237"/>
      <c r="P74" s="237"/>
      <c r="Q74" s="237"/>
      <c r="R74" s="237"/>
      <c r="S74" s="237"/>
      <c r="T74" s="237"/>
    </row>
    <row r="76" spans="1:20" ht="15.75" x14ac:dyDescent="0.25">
      <c r="A76" s="253" t="s">
        <v>140</v>
      </c>
      <c r="B76" s="253"/>
      <c r="C76" s="253"/>
      <c r="D76" s="253"/>
      <c r="E76" s="253"/>
      <c r="F76" s="253"/>
      <c r="G76" s="253"/>
      <c r="H76" s="253"/>
      <c r="I76" s="253"/>
      <c r="J76" s="253"/>
      <c r="K76" s="253"/>
      <c r="L76" s="253"/>
      <c r="M76" s="253"/>
      <c r="N76" s="253"/>
      <c r="O76" s="253"/>
      <c r="P76" s="253"/>
      <c r="Q76" s="253"/>
      <c r="R76" s="253"/>
      <c r="S76" s="253"/>
      <c r="T76" s="253"/>
    </row>
    <row r="77" spans="1:20" ht="15.75" x14ac:dyDescent="0.25">
      <c r="C77" s="51" t="s">
        <v>76</v>
      </c>
      <c r="D77" s="52" t="s">
        <v>141</v>
      </c>
      <c r="G77" s="250" t="s">
        <v>78</v>
      </c>
      <c r="H77" s="250"/>
      <c r="I77" s="53"/>
      <c r="J77" s="53"/>
    </row>
    <row r="79" spans="1:20" ht="15.75" x14ac:dyDescent="0.25">
      <c r="A79" s="253" t="s">
        <v>142</v>
      </c>
      <c r="B79" s="253"/>
      <c r="C79" s="253"/>
      <c r="D79" s="253"/>
      <c r="E79" s="253"/>
      <c r="F79" s="253"/>
      <c r="G79" s="253"/>
      <c r="H79" s="253"/>
      <c r="I79" s="253"/>
      <c r="J79" s="253"/>
      <c r="K79" s="253"/>
      <c r="L79" s="253"/>
      <c r="M79" s="253"/>
      <c r="N79" s="253"/>
      <c r="O79" s="253"/>
      <c r="P79" s="253"/>
      <c r="Q79" s="253"/>
      <c r="R79" s="253"/>
      <c r="S79" s="253"/>
      <c r="T79" s="253"/>
    </row>
    <row r="80" spans="1:20" ht="15.75" x14ac:dyDescent="0.25">
      <c r="C80" s="51" t="s">
        <v>76</v>
      </c>
      <c r="D80" s="52" t="s">
        <v>143</v>
      </c>
      <c r="G80" s="250" t="s">
        <v>78</v>
      </c>
      <c r="H80" s="250"/>
      <c r="I80" s="53"/>
      <c r="J80" s="53"/>
    </row>
    <row r="82" spans="1:20" ht="15.75" x14ac:dyDescent="0.25">
      <c r="A82" s="54" t="s">
        <v>82</v>
      </c>
    </row>
    <row r="83" spans="1:20" ht="15.75" x14ac:dyDescent="0.25">
      <c r="A83" s="48"/>
      <c r="G83" s="4"/>
    </row>
    <row r="84" spans="1:20" ht="15.75" x14ac:dyDescent="0.25">
      <c r="A84" s="48" t="s">
        <v>83</v>
      </c>
      <c r="B84" s="251">
        <v>45300</v>
      </c>
      <c r="C84" s="252"/>
    </row>
    <row r="86" spans="1:20" ht="15.75" x14ac:dyDescent="0.25">
      <c r="A86" s="253" t="s">
        <v>144</v>
      </c>
      <c r="B86" s="253"/>
      <c r="C86" s="253"/>
      <c r="D86" s="253"/>
      <c r="E86" s="253"/>
      <c r="F86" s="253"/>
      <c r="G86" s="253"/>
      <c r="H86" s="253"/>
      <c r="I86" s="253"/>
      <c r="J86" s="253"/>
      <c r="K86" s="253"/>
      <c r="L86" s="253"/>
      <c r="M86" s="253"/>
      <c r="N86" s="253"/>
      <c r="O86" s="253"/>
      <c r="P86" s="253"/>
      <c r="Q86" s="253"/>
      <c r="R86" s="253"/>
      <c r="S86" s="253"/>
      <c r="T86" s="253"/>
    </row>
    <row r="87" spans="1:20" ht="15.75" x14ac:dyDescent="0.25">
      <c r="C87" s="51" t="s">
        <v>76</v>
      </c>
      <c r="D87" s="52" t="s">
        <v>143</v>
      </c>
      <c r="G87" s="254" t="s">
        <v>78</v>
      </c>
      <c r="H87" s="254"/>
      <c r="J87" s="254" t="s">
        <v>85</v>
      </c>
      <c r="K87" s="254"/>
      <c r="L87" s="53"/>
      <c r="M87" s="53"/>
      <c r="N87" s="53"/>
    </row>
    <row r="89" spans="1:20" ht="15.75" x14ac:dyDescent="0.25">
      <c r="A89" s="255" t="s">
        <v>86</v>
      </c>
      <c r="B89" s="255"/>
      <c r="C89" s="255"/>
      <c r="D89" s="255"/>
      <c r="E89" s="255"/>
      <c r="F89" s="255"/>
      <c r="G89" s="255"/>
      <c r="H89" s="255"/>
      <c r="I89" s="255"/>
      <c r="J89" s="255"/>
      <c r="K89" s="255"/>
      <c r="L89" s="255"/>
      <c r="M89" s="255"/>
      <c r="N89" s="255"/>
      <c r="O89" s="255"/>
      <c r="P89" s="255"/>
      <c r="Q89" s="255"/>
      <c r="R89" s="255"/>
      <c r="S89" s="255"/>
      <c r="T89" s="255"/>
    </row>
    <row r="90" spans="1:20" x14ac:dyDescent="0.25">
      <c r="A90" s="256" t="s">
        <v>87</v>
      </c>
      <c r="B90" s="256"/>
      <c r="C90" s="256"/>
      <c r="D90" s="256"/>
      <c r="E90" s="256"/>
      <c r="F90" s="256"/>
      <c r="G90" s="256"/>
      <c r="H90" s="256"/>
      <c r="I90" s="256"/>
      <c r="J90" s="256"/>
      <c r="K90" s="256"/>
      <c r="L90" s="256"/>
      <c r="M90" s="256"/>
      <c r="N90" s="256"/>
      <c r="O90" s="256"/>
      <c r="P90" s="256"/>
      <c r="Q90" s="256"/>
      <c r="R90" s="256"/>
      <c r="S90" s="256"/>
      <c r="T90" s="256"/>
    </row>
    <row r="91" spans="1:20" x14ac:dyDescent="0.25">
      <c r="A91" s="257" t="s">
        <v>88</v>
      </c>
      <c r="B91" s="258"/>
      <c r="C91" s="258"/>
      <c r="D91" s="258"/>
      <c r="E91" s="258"/>
      <c r="F91" s="258"/>
      <c r="G91" s="258"/>
      <c r="H91" s="258"/>
      <c r="I91" s="258"/>
      <c r="J91" s="258"/>
      <c r="K91" s="258"/>
      <c r="L91" s="258"/>
      <c r="M91" s="258"/>
      <c r="N91" s="258"/>
      <c r="O91" s="258"/>
      <c r="P91" s="258"/>
      <c r="Q91" s="258"/>
      <c r="R91" s="258"/>
      <c r="S91" s="258"/>
      <c r="T91" s="258"/>
    </row>
  </sheetData>
  <mergeCells count="115">
    <mergeCell ref="G80:H80"/>
    <mergeCell ref="B84:C84"/>
    <mergeCell ref="A86:T86"/>
    <mergeCell ref="G87:H87"/>
    <mergeCell ref="J87:K87"/>
    <mergeCell ref="A89:T89"/>
    <mergeCell ref="A90:T90"/>
    <mergeCell ref="A91:T91"/>
    <mergeCell ref="A68:K68"/>
    <mergeCell ref="L68:T68"/>
    <mergeCell ref="A71:P71"/>
    <mergeCell ref="Q71:T71"/>
    <mergeCell ref="A72:C72"/>
    <mergeCell ref="A74:T74"/>
    <mergeCell ref="A76:T76"/>
    <mergeCell ref="G77:H77"/>
    <mergeCell ref="A79:T79"/>
    <mergeCell ref="C59:D59"/>
    <mergeCell ref="F59:G59"/>
    <mergeCell ref="I59:J59"/>
    <mergeCell ref="C60:E60"/>
    <mergeCell ref="F60:G60"/>
    <mergeCell ref="I60:J60"/>
    <mergeCell ref="A62:T65"/>
    <mergeCell ref="A66:T66"/>
    <mergeCell ref="A67:F67"/>
    <mergeCell ref="G67:T67"/>
    <mergeCell ref="C56:D56"/>
    <mergeCell ref="F56:G56"/>
    <mergeCell ref="I56:J56"/>
    <mergeCell ref="C57:D57"/>
    <mergeCell ref="F57:G57"/>
    <mergeCell ref="I57:J57"/>
    <mergeCell ref="C58:D58"/>
    <mergeCell ref="F58:G58"/>
    <mergeCell ref="I58:J58"/>
    <mergeCell ref="A51:T51"/>
    <mergeCell ref="C53:D53"/>
    <mergeCell ref="F53:G53"/>
    <mergeCell ref="I53:J53"/>
    <mergeCell ref="C54:D54"/>
    <mergeCell ref="F54:G54"/>
    <mergeCell ref="I54:J54"/>
    <mergeCell ref="C55:D55"/>
    <mergeCell ref="F55:G55"/>
    <mergeCell ref="I55:J55"/>
    <mergeCell ref="A42:B42"/>
    <mergeCell ref="C42:F42"/>
    <mergeCell ref="I42:J42"/>
    <mergeCell ref="A44:T44"/>
    <mergeCell ref="C46:T46"/>
    <mergeCell ref="A47:I47"/>
    <mergeCell ref="A48:B48"/>
    <mergeCell ref="C48:T48"/>
    <mergeCell ref="A49:I49"/>
    <mergeCell ref="A39:B39"/>
    <mergeCell ref="C39:F39"/>
    <mergeCell ref="I39:J39"/>
    <mergeCell ref="A40:B40"/>
    <mergeCell ref="C40:F40"/>
    <mergeCell ref="I40:J40"/>
    <mergeCell ref="A41:B41"/>
    <mergeCell ref="C41:F41"/>
    <mergeCell ref="I41:J41"/>
    <mergeCell ref="A32:B32"/>
    <mergeCell ref="C32:D32"/>
    <mergeCell ref="G32:H32"/>
    <mergeCell ref="A34:C34"/>
    <mergeCell ref="A35:T36"/>
    <mergeCell ref="A37:B38"/>
    <mergeCell ref="C37:F38"/>
    <mergeCell ref="G37:G38"/>
    <mergeCell ref="H37:H38"/>
    <mergeCell ref="I37:J37"/>
    <mergeCell ref="K37:K38"/>
    <mergeCell ref="A29:B29"/>
    <mergeCell ref="C29:D29"/>
    <mergeCell ref="G29:H29"/>
    <mergeCell ref="A30:B30"/>
    <mergeCell ref="C30:D30"/>
    <mergeCell ref="G30:H30"/>
    <mergeCell ref="A31:B31"/>
    <mergeCell ref="C31:D31"/>
    <mergeCell ref="G31:H31"/>
    <mergeCell ref="A23:T24"/>
    <mergeCell ref="A26:B26"/>
    <mergeCell ref="C26:D26"/>
    <mergeCell ref="G26:H26"/>
    <mergeCell ref="A27:B27"/>
    <mergeCell ref="C27:D27"/>
    <mergeCell ref="G27:H27"/>
    <mergeCell ref="A28:B28"/>
    <mergeCell ref="C28:D28"/>
    <mergeCell ref="G28:H28"/>
    <mergeCell ref="P1:T6"/>
    <mergeCell ref="A7:T9"/>
    <mergeCell ref="A11:C11"/>
    <mergeCell ref="D11:G11"/>
    <mergeCell ref="A12:G12"/>
    <mergeCell ref="H12:T12"/>
    <mergeCell ref="A14:C14"/>
    <mergeCell ref="A15:T15"/>
    <mergeCell ref="A16:A20"/>
    <mergeCell ref="B16:B20"/>
    <mergeCell ref="C16:H18"/>
    <mergeCell ref="I16:M18"/>
    <mergeCell ref="N16:N20"/>
    <mergeCell ref="O16:S18"/>
    <mergeCell ref="T16:T18"/>
    <mergeCell ref="C19:C20"/>
    <mergeCell ref="D19:H19"/>
    <mergeCell ref="J19:M19"/>
    <mergeCell ref="O19:O20"/>
    <mergeCell ref="P19:S19"/>
    <mergeCell ref="T19:T20"/>
  </mergeCells>
  <pageMargins left="0.7" right="0.7" top="0.75" bottom="0.75" header="0.3" footer="0.3"/>
  <pageSetup paperSize="9" firstPageNumber="4294967295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91"/>
  <sheetViews>
    <sheetView workbookViewId="0">
      <selection activeCell="A86" sqref="A86:T86"/>
    </sheetView>
  </sheetViews>
  <sheetFormatPr defaultRowHeight="15" x14ac:dyDescent="0.25"/>
  <cols>
    <col min="2" max="2" width="19.140625" customWidth="1"/>
    <col min="4" max="4" width="9.140625" customWidth="1"/>
    <col min="5" max="5" width="0.140625" customWidth="1"/>
    <col min="6" max="6" width="12.85546875" customWidth="1"/>
  </cols>
  <sheetData>
    <row r="1" spans="1:20" x14ac:dyDescent="0.25">
      <c r="P1" s="166" t="s">
        <v>0</v>
      </c>
      <c r="Q1" s="166"/>
      <c r="R1" s="166"/>
      <c r="S1" s="166"/>
      <c r="T1" s="166"/>
    </row>
    <row r="2" spans="1:20" x14ac:dyDescent="0.25">
      <c r="P2" s="166"/>
      <c r="Q2" s="166"/>
      <c r="R2" s="166"/>
      <c r="S2" s="166"/>
      <c r="T2" s="166"/>
    </row>
    <row r="3" spans="1:20" x14ac:dyDescent="0.25">
      <c r="P3" s="166"/>
      <c r="Q3" s="166"/>
      <c r="R3" s="166"/>
      <c r="S3" s="166"/>
      <c r="T3" s="166"/>
    </row>
    <row r="4" spans="1:20" x14ac:dyDescent="0.25">
      <c r="P4" s="166"/>
      <c r="Q4" s="166"/>
      <c r="R4" s="166"/>
      <c r="S4" s="166"/>
      <c r="T4" s="166"/>
    </row>
    <row r="5" spans="1:20" x14ac:dyDescent="0.25">
      <c r="P5" s="166"/>
      <c r="Q5" s="166"/>
      <c r="R5" s="166"/>
      <c r="S5" s="166"/>
      <c r="T5" s="166"/>
    </row>
    <row r="6" spans="1:20" x14ac:dyDescent="0.25">
      <c r="P6" s="166"/>
      <c r="Q6" s="166"/>
      <c r="R6" s="166"/>
      <c r="S6" s="166"/>
      <c r="T6" s="166"/>
    </row>
    <row r="7" spans="1:20" x14ac:dyDescent="0.25">
      <c r="A7" s="167" t="s">
        <v>1</v>
      </c>
      <c r="B7" s="167"/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</row>
    <row r="8" spans="1:20" x14ac:dyDescent="0.25">
      <c r="A8" s="167"/>
      <c r="B8" s="167"/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</row>
    <row r="9" spans="1:20" x14ac:dyDescent="0.25">
      <c r="A9" s="167"/>
      <c r="B9" s="167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</row>
    <row r="11" spans="1:20" ht="15.75" x14ac:dyDescent="0.25">
      <c r="A11" s="168" t="s">
        <v>2</v>
      </c>
      <c r="B11" s="168"/>
      <c r="C11" s="168"/>
      <c r="D11" s="169">
        <v>45292</v>
      </c>
      <c r="E11" s="170"/>
      <c r="F11" s="170"/>
      <c r="G11" s="170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ht="15.75" x14ac:dyDescent="0.25">
      <c r="A12" s="168" t="s">
        <v>3</v>
      </c>
      <c r="B12" s="168"/>
      <c r="C12" s="168"/>
      <c r="D12" s="168"/>
      <c r="E12" s="168"/>
      <c r="F12" s="168"/>
      <c r="G12" s="168"/>
      <c r="H12" s="170" t="s">
        <v>4</v>
      </c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</row>
    <row r="13" spans="1:20" x14ac:dyDescent="0.25">
      <c r="H13" s="4"/>
    </row>
    <row r="14" spans="1:20" ht="15.75" x14ac:dyDescent="0.25">
      <c r="A14" s="171" t="s">
        <v>5</v>
      </c>
      <c r="B14" s="171"/>
      <c r="C14" s="171"/>
    </row>
    <row r="15" spans="1:20" ht="15.75" x14ac:dyDescent="0.25">
      <c r="A15" s="168" t="s">
        <v>6</v>
      </c>
      <c r="B15" s="168"/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</row>
    <row r="16" spans="1:20" x14ac:dyDescent="0.25">
      <c r="A16" s="172" t="s">
        <v>7</v>
      </c>
      <c r="B16" s="175" t="s">
        <v>8</v>
      </c>
      <c r="C16" s="177" t="s">
        <v>9</v>
      </c>
      <c r="D16" s="178"/>
      <c r="E16" s="178"/>
      <c r="F16" s="178"/>
      <c r="G16" s="178"/>
      <c r="H16" s="179"/>
      <c r="I16" s="175" t="s">
        <v>10</v>
      </c>
      <c r="J16" s="175"/>
      <c r="K16" s="175"/>
      <c r="L16" s="175"/>
      <c r="M16" s="175"/>
      <c r="N16" s="175" t="s">
        <v>11</v>
      </c>
      <c r="O16" s="175" t="s">
        <v>12</v>
      </c>
      <c r="P16" s="175"/>
      <c r="Q16" s="175"/>
      <c r="R16" s="175"/>
      <c r="S16" s="175"/>
      <c r="T16" s="186" t="s">
        <v>13</v>
      </c>
    </row>
    <row r="17" spans="1:20" x14ac:dyDescent="0.25">
      <c r="A17" s="173"/>
      <c r="B17" s="176"/>
      <c r="C17" s="180"/>
      <c r="D17" s="181"/>
      <c r="E17" s="181"/>
      <c r="F17" s="181"/>
      <c r="G17" s="181"/>
      <c r="H17" s="182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87"/>
    </row>
    <row r="18" spans="1:20" x14ac:dyDescent="0.25">
      <c r="A18" s="173"/>
      <c r="B18" s="176"/>
      <c r="C18" s="183"/>
      <c r="D18" s="184"/>
      <c r="E18" s="184"/>
      <c r="F18" s="184"/>
      <c r="G18" s="184"/>
      <c r="H18" s="185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87"/>
    </row>
    <row r="19" spans="1:20" x14ac:dyDescent="0.25">
      <c r="A19" s="173"/>
      <c r="B19" s="176"/>
      <c r="C19" s="176" t="s">
        <v>14</v>
      </c>
      <c r="D19" s="188" t="s">
        <v>15</v>
      </c>
      <c r="E19" s="188"/>
      <c r="F19" s="188"/>
      <c r="G19" s="188"/>
      <c r="H19" s="188"/>
      <c r="I19" s="6"/>
      <c r="J19" s="188" t="s">
        <v>15</v>
      </c>
      <c r="K19" s="188"/>
      <c r="L19" s="188"/>
      <c r="M19" s="188"/>
      <c r="N19" s="176"/>
      <c r="O19" s="176" t="s">
        <v>14</v>
      </c>
      <c r="P19" s="176" t="s">
        <v>15</v>
      </c>
      <c r="Q19" s="176"/>
      <c r="R19" s="176"/>
      <c r="S19" s="176"/>
      <c r="T19" s="187"/>
    </row>
    <row r="20" spans="1:20" ht="409.5" x14ac:dyDescent="0.25">
      <c r="A20" s="174"/>
      <c r="B20" s="176"/>
      <c r="C20" s="176"/>
      <c r="D20" s="5" t="s">
        <v>16</v>
      </c>
      <c r="E20" s="5" t="s">
        <v>17</v>
      </c>
      <c r="F20" s="5" t="s">
        <v>17</v>
      </c>
      <c r="G20" s="5" t="s">
        <v>18</v>
      </c>
      <c r="H20" s="5" t="s">
        <v>19</v>
      </c>
      <c r="I20" s="5" t="s">
        <v>14</v>
      </c>
      <c r="J20" s="5" t="s">
        <v>16</v>
      </c>
      <c r="K20" s="5" t="s">
        <v>17</v>
      </c>
      <c r="L20" s="5" t="s">
        <v>20</v>
      </c>
      <c r="M20" s="5" t="s">
        <v>19</v>
      </c>
      <c r="N20" s="176"/>
      <c r="O20" s="176"/>
      <c r="P20" s="5" t="s">
        <v>16</v>
      </c>
      <c r="Q20" s="5" t="s">
        <v>17</v>
      </c>
      <c r="R20" s="5" t="s">
        <v>20</v>
      </c>
      <c r="S20" s="5" t="s">
        <v>19</v>
      </c>
      <c r="T20" s="187"/>
    </row>
    <row r="21" spans="1:20" ht="51" x14ac:dyDescent="0.25">
      <c r="A21" s="7">
        <v>1</v>
      </c>
      <c r="B21" s="8" t="s">
        <v>145</v>
      </c>
      <c r="C21" s="9">
        <f>D21+F21+G21+H21</f>
        <v>1185921.6200000001</v>
      </c>
      <c r="D21" s="10">
        <v>773785</v>
      </c>
      <c r="E21" s="10"/>
      <c r="F21" s="10">
        <v>180000</v>
      </c>
      <c r="G21" s="10">
        <v>116068.62</v>
      </c>
      <c r="H21" s="10">
        <v>116068</v>
      </c>
      <c r="I21" s="9">
        <f>J21+K21+L21+M21</f>
        <v>1185921.6200000001</v>
      </c>
      <c r="J21" s="10">
        <v>773785</v>
      </c>
      <c r="K21" s="10">
        <v>180000</v>
      </c>
      <c r="L21" s="10">
        <v>116068.62</v>
      </c>
      <c r="M21" s="10">
        <v>116068</v>
      </c>
      <c r="N21" s="10">
        <v>894070.39</v>
      </c>
      <c r="O21" s="9">
        <f>P21+Q21+R21+S21</f>
        <v>873945.37000000011</v>
      </c>
      <c r="P21" s="10">
        <v>570228.38</v>
      </c>
      <c r="Q21" s="10">
        <v>132647.43</v>
      </c>
      <c r="R21" s="10">
        <v>85534.78</v>
      </c>
      <c r="S21" s="10">
        <v>85534.78</v>
      </c>
      <c r="T21" s="11"/>
    </row>
    <row r="23" spans="1:20" x14ac:dyDescent="0.25">
      <c r="A23" s="168" t="s">
        <v>22</v>
      </c>
      <c r="B23" s="168"/>
      <c r="C23" s="168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</row>
    <row r="24" spans="1:20" x14ac:dyDescent="0.25">
      <c r="A24" s="168"/>
      <c r="B24" s="168"/>
      <c r="C24" s="168"/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</row>
    <row r="25" spans="1:20" ht="15.7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60" x14ac:dyDescent="0.25">
      <c r="A26" s="261" t="s">
        <v>23</v>
      </c>
      <c r="B26" s="262"/>
      <c r="C26" s="262" t="s">
        <v>24</v>
      </c>
      <c r="D26" s="262"/>
      <c r="E26" s="55"/>
      <c r="F26" s="55" t="s">
        <v>25</v>
      </c>
      <c r="G26" s="262" t="s">
        <v>26</v>
      </c>
      <c r="H26" s="262"/>
      <c r="I26" s="26" t="s">
        <v>27</v>
      </c>
    </row>
    <row r="27" spans="1:20" x14ac:dyDescent="0.25">
      <c r="A27" s="191" t="s">
        <v>28</v>
      </c>
      <c r="B27" s="192"/>
      <c r="C27" s="193">
        <f>C29+C30+C31+C32</f>
        <v>1185921.6200000001</v>
      </c>
      <c r="D27" s="193"/>
      <c r="E27" s="15"/>
      <c r="F27" s="15">
        <f>F29+F30+F31+F32</f>
        <v>100.0001</v>
      </c>
      <c r="G27" s="194">
        <v>873945.37</v>
      </c>
      <c r="H27" s="194"/>
      <c r="I27" s="16"/>
    </row>
    <row r="28" spans="1:20" x14ac:dyDescent="0.25">
      <c r="A28" s="195" t="s">
        <v>29</v>
      </c>
      <c r="B28" s="196"/>
      <c r="C28" s="197"/>
      <c r="D28" s="197"/>
      <c r="E28" s="17"/>
      <c r="F28" s="17"/>
      <c r="G28" s="198"/>
      <c r="H28" s="198"/>
      <c r="I28" s="18"/>
    </row>
    <row r="29" spans="1:20" x14ac:dyDescent="0.25">
      <c r="A29" s="191" t="s">
        <v>30</v>
      </c>
      <c r="B29" s="192"/>
      <c r="C29" s="199">
        <v>773785</v>
      </c>
      <c r="D29" s="199"/>
      <c r="E29" s="15"/>
      <c r="F29" s="15">
        <f t="shared" ref="F29:F32" si="0">ROUND((C29/C$27*100),4)</f>
        <v>65.247600000000006</v>
      </c>
      <c r="G29" s="200">
        <f>ROUND((G$27*F29/100),2)</f>
        <v>570228.38</v>
      </c>
      <c r="H29" s="200"/>
      <c r="I29" s="16">
        <f t="shared" ref="I29:I32" si="1">C29-G29</f>
        <v>203556.62</v>
      </c>
    </row>
    <row r="30" spans="1:20" x14ac:dyDescent="0.25">
      <c r="A30" s="191" t="s">
        <v>31</v>
      </c>
      <c r="B30" s="192"/>
      <c r="C30" s="199">
        <v>180000</v>
      </c>
      <c r="D30" s="199"/>
      <c r="E30" s="15"/>
      <c r="F30" s="15">
        <f t="shared" si="0"/>
        <v>15.178100000000001</v>
      </c>
      <c r="G30" s="200">
        <v>132647.43</v>
      </c>
      <c r="H30" s="200"/>
      <c r="I30" s="16">
        <f t="shared" si="1"/>
        <v>47352.570000000007</v>
      </c>
    </row>
    <row r="31" spans="1:20" x14ac:dyDescent="0.25">
      <c r="A31" s="191" t="s">
        <v>32</v>
      </c>
      <c r="B31" s="192"/>
      <c r="C31" s="199">
        <v>116068.62</v>
      </c>
      <c r="D31" s="199"/>
      <c r="E31" s="15"/>
      <c r="F31" s="15">
        <f t="shared" si="0"/>
        <v>9.7872000000000003</v>
      </c>
      <c r="G31" s="200">
        <f t="shared" ref="G31:G32" si="2">ROUND((G$27*F31/100),2)</f>
        <v>85534.78</v>
      </c>
      <c r="H31" s="200"/>
      <c r="I31" s="16">
        <f t="shared" si="1"/>
        <v>30533.839999999997</v>
      </c>
    </row>
    <row r="32" spans="1:20" x14ac:dyDescent="0.25">
      <c r="A32" s="201" t="s">
        <v>33</v>
      </c>
      <c r="B32" s="202"/>
      <c r="C32" s="203">
        <v>116068</v>
      </c>
      <c r="D32" s="203"/>
      <c r="E32" s="22"/>
      <c r="F32" s="15">
        <f t="shared" si="0"/>
        <v>9.7872000000000003</v>
      </c>
      <c r="G32" s="200">
        <f t="shared" si="2"/>
        <v>85534.78</v>
      </c>
      <c r="H32" s="200"/>
      <c r="I32" s="23">
        <f t="shared" si="1"/>
        <v>30533.22</v>
      </c>
    </row>
    <row r="34" spans="1:20" ht="15.75" x14ac:dyDescent="0.25">
      <c r="A34" s="171" t="s">
        <v>34</v>
      </c>
      <c r="B34" s="171"/>
      <c r="C34" s="171"/>
    </row>
    <row r="35" spans="1:20" x14ac:dyDescent="0.25">
      <c r="A35" s="168" t="s">
        <v>35</v>
      </c>
      <c r="B35" s="168"/>
      <c r="C35" s="168"/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</row>
    <row r="36" spans="1:20" x14ac:dyDescent="0.25">
      <c r="A36" s="168"/>
      <c r="B36" s="168"/>
      <c r="C36" s="168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</row>
    <row r="37" spans="1:20" x14ac:dyDescent="0.25">
      <c r="A37" s="204" t="s">
        <v>36</v>
      </c>
      <c r="B37" s="205"/>
      <c r="C37" s="205" t="s">
        <v>37</v>
      </c>
      <c r="D37" s="205"/>
      <c r="E37" s="205"/>
      <c r="F37" s="205"/>
      <c r="G37" s="205" t="s">
        <v>38</v>
      </c>
      <c r="H37" s="208" t="s">
        <v>39</v>
      </c>
      <c r="I37" s="205" t="s">
        <v>40</v>
      </c>
      <c r="J37" s="210"/>
      <c r="K37" s="211"/>
    </row>
    <row r="38" spans="1:20" x14ac:dyDescent="0.25">
      <c r="A38" s="206"/>
      <c r="B38" s="207"/>
      <c r="C38" s="207"/>
      <c r="D38" s="207"/>
      <c r="E38" s="207"/>
      <c r="F38" s="207"/>
      <c r="G38" s="207"/>
      <c r="H38" s="209"/>
      <c r="I38" s="28"/>
      <c r="J38" s="29"/>
      <c r="K38" s="211"/>
    </row>
    <row r="39" spans="1:20" ht="15.75" x14ac:dyDescent="0.25">
      <c r="A39" s="212" t="s">
        <v>41</v>
      </c>
      <c r="B39" s="213"/>
      <c r="C39" s="214">
        <f>C41+C42</f>
        <v>240153.95</v>
      </c>
      <c r="D39" s="215"/>
      <c r="E39" s="215"/>
      <c r="F39" s="216"/>
      <c r="G39" s="32">
        <f>G41+G42</f>
        <v>240153.95</v>
      </c>
      <c r="H39" s="31">
        <f>H41+H42</f>
        <v>0</v>
      </c>
      <c r="I39" s="264"/>
      <c r="J39" s="265"/>
    </row>
    <row r="40" spans="1:20" ht="15.75" x14ac:dyDescent="0.25">
      <c r="A40" s="219" t="s">
        <v>29</v>
      </c>
      <c r="B40" s="220"/>
      <c r="C40" s="221"/>
      <c r="D40" s="221"/>
      <c r="E40" s="221"/>
      <c r="F40" s="221"/>
      <c r="G40" s="15"/>
      <c r="H40" s="60"/>
      <c r="I40" s="264"/>
      <c r="J40" s="265"/>
    </row>
    <row r="41" spans="1:20" ht="15.75" x14ac:dyDescent="0.25">
      <c r="A41" s="222" t="s">
        <v>42</v>
      </c>
      <c r="B41" s="223"/>
      <c r="C41" s="224">
        <v>120135.67999999999</v>
      </c>
      <c r="D41" s="224"/>
      <c r="E41" s="224"/>
      <c r="F41" s="224"/>
      <c r="G41" s="33">
        <v>120135.67999999999</v>
      </c>
      <c r="H41" s="60">
        <f t="shared" ref="H41:H42" si="3">C41-G41</f>
        <v>0</v>
      </c>
      <c r="I41" s="199"/>
      <c r="J41" s="266"/>
    </row>
    <row r="42" spans="1:20" ht="15.75" x14ac:dyDescent="0.25">
      <c r="A42" s="227" t="s">
        <v>43</v>
      </c>
      <c r="B42" s="228"/>
      <c r="C42" s="229">
        <v>120018.27</v>
      </c>
      <c r="D42" s="229"/>
      <c r="E42" s="229"/>
      <c r="F42" s="229"/>
      <c r="G42" s="34">
        <v>120018.27</v>
      </c>
      <c r="H42" s="63">
        <f t="shared" si="3"/>
        <v>0</v>
      </c>
      <c r="I42" s="203"/>
      <c r="J42" s="267"/>
    </row>
    <row r="44" spans="1:20" ht="15.75" x14ac:dyDescent="0.25">
      <c r="A44" s="168" t="s">
        <v>44</v>
      </c>
      <c r="B44" s="168"/>
      <c r="C44" s="168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68"/>
      <c r="Q44" s="168"/>
      <c r="R44" s="168"/>
      <c r="S44" s="168"/>
      <c r="T44" s="168"/>
    </row>
    <row r="46" spans="1:20" x14ac:dyDescent="0.25">
      <c r="A46" s="36" t="s">
        <v>45</v>
      </c>
      <c r="C46" s="232" t="s">
        <v>146</v>
      </c>
      <c r="D46" s="233"/>
      <c r="E46" s="233"/>
      <c r="F46" s="233"/>
      <c r="G46" s="233"/>
      <c r="H46" s="233"/>
      <c r="I46" s="233"/>
      <c r="J46" s="233"/>
      <c r="K46" s="233"/>
      <c r="L46" s="233"/>
      <c r="M46" s="233"/>
      <c r="N46" s="233"/>
      <c r="O46" s="233"/>
      <c r="P46" s="233"/>
      <c r="Q46" s="233"/>
      <c r="R46" s="233"/>
      <c r="S46" s="233"/>
      <c r="T46" s="233"/>
    </row>
    <row r="47" spans="1:20" ht="15.75" x14ac:dyDescent="0.25">
      <c r="A47" s="234"/>
      <c r="B47" s="234"/>
      <c r="C47" s="234"/>
      <c r="D47" s="234"/>
      <c r="E47" s="234"/>
      <c r="F47" s="234"/>
      <c r="G47" s="234"/>
      <c r="H47" s="234"/>
      <c r="I47" s="234"/>
    </row>
    <row r="48" spans="1:20" x14ac:dyDescent="0.25">
      <c r="A48" s="235" t="s">
        <v>47</v>
      </c>
      <c r="B48" s="235"/>
      <c r="C48" s="268" t="s">
        <v>147</v>
      </c>
      <c r="D48" s="236"/>
      <c r="E48" s="236"/>
      <c r="F48" s="236"/>
      <c r="G48" s="236"/>
      <c r="H48" s="236"/>
      <c r="I48" s="236"/>
      <c r="J48" s="236"/>
      <c r="K48" s="236"/>
      <c r="L48" s="236"/>
      <c r="M48" s="236"/>
      <c r="N48" s="236"/>
      <c r="O48" s="236"/>
      <c r="P48" s="236"/>
      <c r="Q48" s="236"/>
      <c r="R48" s="236"/>
      <c r="S48" s="236"/>
      <c r="T48" s="236"/>
    </row>
    <row r="49" spans="1:20" ht="15.75" x14ac:dyDescent="0.25">
      <c r="A49" s="234"/>
      <c r="B49" s="234"/>
      <c r="C49" s="234"/>
      <c r="D49" s="234"/>
      <c r="E49" s="234"/>
      <c r="F49" s="234"/>
      <c r="G49" s="234"/>
      <c r="H49" s="234"/>
      <c r="I49" s="234"/>
    </row>
    <row r="51" spans="1:20" ht="15.75" x14ac:dyDescent="0.25">
      <c r="A51" s="168" t="s">
        <v>49</v>
      </c>
      <c r="B51" s="237"/>
      <c r="C51" s="237"/>
      <c r="D51" s="237"/>
      <c r="E51" s="237"/>
      <c r="F51" s="237"/>
      <c r="G51" s="237"/>
      <c r="H51" s="237"/>
      <c r="I51" s="237"/>
      <c r="J51" s="237"/>
      <c r="K51" s="237"/>
      <c r="L51" s="237"/>
      <c r="M51" s="237"/>
      <c r="N51" s="237"/>
      <c r="O51" s="237"/>
      <c r="P51" s="237"/>
      <c r="Q51" s="237"/>
      <c r="R51" s="237"/>
      <c r="S51" s="237"/>
      <c r="T51" s="237"/>
    </row>
    <row r="53" spans="1:20" ht="60" x14ac:dyDescent="0.25">
      <c r="A53" s="24" t="s">
        <v>7</v>
      </c>
      <c r="B53" s="25" t="s">
        <v>50</v>
      </c>
      <c r="C53" s="205" t="s">
        <v>51</v>
      </c>
      <c r="D53" s="205"/>
      <c r="E53" s="37"/>
      <c r="F53" s="205" t="s">
        <v>52</v>
      </c>
      <c r="G53" s="205"/>
      <c r="H53" s="25" t="s">
        <v>53</v>
      </c>
      <c r="I53" s="208" t="s">
        <v>39</v>
      </c>
      <c r="J53" s="238"/>
      <c r="K53" s="26" t="s">
        <v>40</v>
      </c>
    </row>
    <row r="54" spans="1:20" ht="60" x14ac:dyDescent="0.25">
      <c r="A54" s="30">
        <v>1</v>
      </c>
      <c r="B54" s="38" t="s">
        <v>54</v>
      </c>
      <c r="C54" s="239"/>
      <c r="D54" s="239"/>
      <c r="E54" s="40"/>
      <c r="F54" s="239"/>
      <c r="G54" s="239"/>
      <c r="H54" s="40"/>
      <c r="I54" s="240">
        <f t="shared" ref="I54:I59" si="4">F54-H54</f>
        <v>0</v>
      </c>
      <c r="J54" s="241"/>
      <c r="K54" s="41"/>
    </row>
    <row r="55" spans="1:20" ht="189" x14ac:dyDescent="0.25">
      <c r="A55" s="30">
        <v>2</v>
      </c>
      <c r="B55" s="38" t="s">
        <v>55</v>
      </c>
      <c r="C55" s="242" t="s">
        <v>148</v>
      </c>
      <c r="D55" s="242"/>
      <c r="E55" s="40"/>
      <c r="F55" s="239">
        <v>1185921.6200000001</v>
      </c>
      <c r="G55" s="239"/>
      <c r="H55" s="39">
        <v>873945.37</v>
      </c>
      <c r="I55" s="240">
        <f t="shared" si="4"/>
        <v>311976.25000000012</v>
      </c>
      <c r="J55" s="241"/>
      <c r="K55" s="62" t="s">
        <v>109</v>
      </c>
    </row>
    <row r="56" spans="1:20" ht="105" x14ac:dyDescent="0.25">
      <c r="A56" s="30">
        <v>3</v>
      </c>
      <c r="B56" s="38" t="s">
        <v>58</v>
      </c>
      <c r="C56" s="239"/>
      <c r="D56" s="239"/>
      <c r="E56" s="40"/>
      <c r="F56" s="243"/>
      <c r="G56" s="243"/>
      <c r="H56" s="42"/>
      <c r="I56" s="244">
        <f t="shared" si="4"/>
        <v>0</v>
      </c>
      <c r="J56" s="244"/>
      <c r="K56" s="43"/>
    </row>
    <row r="57" spans="1:20" ht="105" x14ac:dyDescent="0.25">
      <c r="A57" s="30">
        <v>4</v>
      </c>
      <c r="B57" s="38" t="s">
        <v>59</v>
      </c>
      <c r="C57" s="239"/>
      <c r="D57" s="239"/>
      <c r="E57" s="40"/>
      <c r="F57" s="243"/>
      <c r="G57" s="243"/>
      <c r="H57" s="42"/>
      <c r="I57" s="244">
        <f t="shared" si="4"/>
        <v>0</v>
      </c>
      <c r="J57" s="244"/>
      <c r="K57" s="43"/>
    </row>
    <row r="58" spans="1:20" ht="30" x14ac:dyDescent="0.25">
      <c r="A58" s="30">
        <v>5</v>
      </c>
      <c r="B58" s="38" t="s">
        <v>60</v>
      </c>
      <c r="C58" s="239"/>
      <c r="D58" s="239"/>
      <c r="E58" s="40"/>
      <c r="F58" s="243"/>
      <c r="G58" s="243"/>
      <c r="H58" s="42"/>
      <c r="I58" s="244">
        <f t="shared" si="4"/>
        <v>0</v>
      </c>
      <c r="J58" s="244"/>
      <c r="K58" s="43"/>
    </row>
    <row r="59" spans="1:20" ht="15.75" x14ac:dyDescent="0.25">
      <c r="A59" s="30">
        <v>6</v>
      </c>
      <c r="B59" s="38" t="s">
        <v>61</v>
      </c>
      <c r="C59" s="239"/>
      <c r="D59" s="239"/>
      <c r="E59" s="40"/>
      <c r="F59" s="243"/>
      <c r="G59" s="243"/>
      <c r="H59" s="42"/>
      <c r="I59" s="244">
        <f t="shared" si="4"/>
        <v>0</v>
      </c>
      <c r="J59" s="244"/>
      <c r="K59" s="43"/>
    </row>
    <row r="60" spans="1:20" ht="15.75" x14ac:dyDescent="0.25">
      <c r="A60" s="44"/>
      <c r="B60" s="45" t="s">
        <v>62</v>
      </c>
      <c r="C60" s="245"/>
      <c r="D60" s="245"/>
      <c r="E60" s="245"/>
      <c r="F60" s="246">
        <f>SUM(F54:F59)</f>
        <v>1185921.6200000001</v>
      </c>
      <c r="G60" s="247"/>
      <c r="H60" s="46">
        <f>SUM(H54:H59)</f>
        <v>873945.37</v>
      </c>
      <c r="I60" s="246">
        <f>SUM(I54:J59)</f>
        <v>311976.25000000012</v>
      </c>
      <c r="J60" s="247"/>
      <c r="K60" s="47"/>
    </row>
    <row r="62" spans="1:20" x14ac:dyDescent="0.25">
      <c r="A62" s="168" t="s">
        <v>63</v>
      </c>
      <c r="B62" s="168"/>
      <c r="C62" s="168"/>
      <c r="D62" s="168"/>
      <c r="E62" s="168"/>
      <c r="F62" s="168"/>
      <c r="G62" s="168"/>
      <c r="H62" s="168"/>
      <c r="I62" s="168"/>
      <c r="J62" s="168"/>
      <c r="K62" s="168"/>
      <c r="L62" s="168"/>
      <c r="M62" s="168"/>
      <c r="N62" s="168"/>
      <c r="O62" s="168"/>
      <c r="P62" s="168"/>
      <c r="Q62" s="168"/>
      <c r="R62" s="168"/>
      <c r="S62" s="168"/>
      <c r="T62" s="168"/>
    </row>
    <row r="63" spans="1:20" x14ac:dyDescent="0.25">
      <c r="A63" s="168"/>
      <c r="B63" s="168"/>
      <c r="C63" s="168"/>
      <c r="D63" s="168"/>
      <c r="E63" s="168"/>
      <c r="F63" s="168"/>
      <c r="G63" s="168"/>
      <c r="H63" s="168"/>
      <c r="I63" s="168"/>
      <c r="J63" s="168"/>
      <c r="K63" s="168"/>
      <c r="L63" s="168"/>
      <c r="M63" s="168"/>
      <c r="N63" s="168"/>
      <c r="O63" s="168"/>
      <c r="P63" s="168"/>
      <c r="Q63" s="168"/>
      <c r="R63" s="168"/>
      <c r="S63" s="168"/>
      <c r="T63" s="168"/>
    </row>
    <row r="64" spans="1:20" x14ac:dyDescent="0.25">
      <c r="A64" s="168"/>
      <c r="B64" s="168"/>
      <c r="C64" s="168"/>
      <c r="D64" s="168"/>
      <c r="E64" s="168"/>
      <c r="F64" s="168"/>
      <c r="G64" s="168"/>
      <c r="H64" s="168"/>
      <c r="I64" s="168"/>
      <c r="J64" s="168"/>
      <c r="K64" s="168"/>
      <c r="L64" s="168"/>
      <c r="M64" s="168"/>
      <c r="N64" s="168"/>
      <c r="O64" s="168"/>
      <c r="P64" s="168"/>
      <c r="Q64" s="168"/>
      <c r="R64" s="168"/>
      <c r="S64" s="168"/>
      <c r="T64" s="168"/>
    </row>
    <row r="65" spans="1:20" x14ac:dyDescent="0.25">
      <c r="A65" s="168"/>
      <c r="B65" s="168"/>
      <c r="C65" s="168"/>
      <c r="D65" s="168"/>
      <c r="E65" s="168"/>
      <c r="F65" s="168"/>
      <c r="G65" s="168"/>
      <c r="H65" s="168"/>
      <c r="I65" s="168"/>
      <c r="J65" s="168"/>
      <c r="K65" s="168"/>
      <c r="L65" s="168"/>
      <c r="M65" s="168"/>
      <c r="N65" s="168"/>
      <c r="O65" s="168"/>
      <c r="P65" s="168"/>
      <c r="Q65" s="168"/>
      <c r="R65" s="168"/>
      <c r="S65" s="168"/>
      <c r="T65" s="168"/>
    </row>
    <row r="66" spans="1:20" ht="15.75" x14ac:dyDescent="0.25">
      <c r="A66" s="168" t="s">
        <v>64</v>
      </c>
      <c r="B66" s="168"/>
      <c r="C66" s="168"/>
      <c r="D66" s="168"/>
      <c r="E66" s="168"/>
      <c r="F66" s="168"/>
      <c r="G66" s="168"/>
      <c r="H66" s="168"/>
      <c r="I66" s="168"/>
      <c r="J66" s="168"/>
      <c r="K66" s="168"/>
      <c r="L66" s="168"/>
      <c r="M66" s="168"/>
      <c r="N66" s="168"/>
      <c r="O66" s="168"/>
      <c r="P66" s="168"/>
      <c r="Q66" s="168"/>
      <c r="R66" s="168"/>
      <c r="S66" s="168"/>
      <c r="T66" s="168"/>
    </row>
    <row r="67" spans="1:20" ht="15.75" x14ac:dyDescent="0.25">
      <c r="A67" s="248" t="s">
        <v>65</v>
      </c>
      <c r="B67" s="248"/>
      <c r="C67" s="248"/>
      <c r="D67" s="248"/>
      <c r="E67" s="248"/>
      <c r="F67" s="248"/>
      <c r="G67" s="249" t="s">
        <v>149</v>
      </c>
      <c r="H67" s="249"/>
      <c r="I67" s="249"/>
      <c r="J67" s="249"/>
      <c r="K67" s="249"/>
      <c r="L67" s="249"/>
      <c r="M67" s="249"/>
      <c r="N67" s="249"/>
      <c r="O67" s="249"/>
      <c r="P67" s="249"/>
      <c r="Q67" s="249"/>
      <c r="R67" s="249"/>
      <c r="S67" s="249"/>
      <c r="T67" s="249"/>
    </row>
    <row r="68" spans="1:20" ht="15.75" x14ac:dyDescent="0.25">
      <c r="A68" s="168" t="s">
        <v>67</v>
      </c>
      <c r="B68" s="168"/>
      <c r="C68" s="168"/>
      <c r="D68" s="168"/>
      <c r="E68" s="168"/>
      <c r="F68" s="168"/>
      <c r="G68" s="168"/>
      <c r="H68" s="168"/>
      <c r="I68" s="168"/>
      <c r="J68" s="168"/>
      <c r="K68" s="168"/>
      <c r="L68" s="259" t="s">
        <v>150</v>
      </c>
      <c r="M68" s="259"/>
      <c r="N68" s="259"/>
      <c r="O68" s="259"/>
      <c r="P68" s="259"/>
      <c r="Q68" s="259"/>
      <c r="R68" s="259"/>
      <c r="S68" s="259"/>
      <c r="T68" s="259"/>
    </row>
    <row r="69" spans="1:20" ht="15.75" x14ac:dyDescent="0.25">
      <c r="A69" s="48"/>
    </row>
    <row r="70" spans="1:20" ht="15.75" x14ac:dyDescent="0.25">
      <c r="A70" s="48" t="s">
        <v>69</v>
      </c>
    </row>
    <row r="71" spans="1:20" ht="15.75" x14ac:dyDescent="0.25">
      <c r="A71" s="248" t="s">
        <v>70</v>
      </c>
      <c r="B71" s="248"/>
      <c r="C71" s="248"/>
      <c r="D71" s="248"/>
      <c r="E71" s="248"/>
      <c r="F71" s="248"/>
      <c r="G71" s="248"/>
      <c r="H71" s="248"/>
      <c r="I71" s="248"/>
      <c r="J71" s="248"/>
      <c r="K71" s="248"/>
      <c r="L71" s="248"/>
      <c r="M71" s="248"/>
      <c r="N71" s="248"/>
      <c r="O71" s="248"/>
      <c r="P71" s="248"/>
      <c r="Q71" s="260" t="s">
        <v>151</v>
      </c>
      <c r="R71" s="260"/>
      <c r="S71" s="260"/>
      <c r="T71" s="260"/>
    </row>
    <row r="72" spans="1:20" ht="15.75" x14ac:dyDescent="0.25">
      <c r="A72" s="248" t="s">
        <v>72</v>
      </c>
      <c r="B72" s="248"/>
      <c r="C72" s="248"/>
      <c r="D72" s="49" t="s">
        <v>98</v>
      </c>
      <c r="E72" s="49"/>
      <c r="F72" s="59">
        <v>45280</v>
      </c>
      <c r="G72" s="49"/>
      <c r="H72" s="48"/>
      <c r="I72" s="48"/>
      <c r="J72" s="48"/>
      <c r="K72" s="48"/>
      <c r="L72" s="48"/>
      <c r="M72" s="48"/>
      <c r="N72" s="48"/>
      <c r="O72" s="48"/>
    </row>
    <row r="73" spans="1:20" ht="15.75" x14ac:dyDescent="0.25">
      <c r="A73" s="48"/>
    </row>
    <row r="74" spans="1:20" ht="15.75" x14ac:dyDescent="0.25">
      <c r="A74" s="237" t="s">
        <v>74</v>
      </c>
      <c r="B74" s="237"/>
      <c r="C74" s="237"/>
      <c r="D74" s="237"/>
      <c r="E74" s="237"/>
      <c r="F74" s="237"/>
      <c r="G74" s="237"/>
      <c r="H74" s="237"/>
      <c r="I74" s="237"/>
      <c r="J74" s="237"/>
      <c r="K74" s="237"/>
      <c r="L74" s="237"/>
      <c r="M74" s="237"/>
      <c r="N74" s="237"/>
      <c r="O74" s="237"/>
      <c r="P74" s="237"/>
      <c r="Q74" s="237"/>
      <c r="R74" s="237"/>
      <c r="S74" s="237"/>
      <c r="T74" s="237"/>
    </row>
    <row r="76" spans="1:20" ht="15.75" x14ac:dyDescent="0.25">
      <c r="A76" s="253" t="s">
        <v>113</v>
      </c>
      <c r="B76" s="253"/>
      <c r="C76" s="253"/>
      <c r="D76" s="253"/>
      <c r="E76" s="253"/>
      <c r="F76" s="253"/>
      <c r="G76" s="253"/>
      <c r="H76" s="253"/>
      <c r="I76" s="253"/>
      <c r="J76" s="253"/>
      <c r="K76" s="253"/>
      <c r="L76" s="253"/>
      <c r="M76" s="253"/>
      <c r="N76" s="253"/>
      <c r="O76" s="253"/>
      <c r="P76" s="253"/>
      <c r="Q76" s="253"/>
      <c r="R76" s="253"/>
      <c r="S76" s="253"/>
      <c r="T76" s="253"/>
    </row>
    <row r="77" spans="1:20" ht="15.75" x14ac:dyDescent="0.25">
      <c r="C77" s="51" t="s">
        <v>76</v>
      </c>
      <c r="D77" s="52" t="s">
        <v>77</v>
      </c>
      <c r="G77" s="250" t="s">
        <v>78</v>
      </c>
      <c r="H77" s="250"/>
      <c r="I77" s="53"/>
      <c r="J77" s="53"/>
    </row>
    <row r="79" spans="1:20" ht="15.75" x14ac:dyDescent="0.25">
      <c r="A79" s="253" t="s">
        <v>152</v>
      </c>
      <c r="B79" s="253"/>
      <c r="C79" s="253"/>
      <c r="D79" s="253"/>
      <c r="E79" s="253"/>
      <c r="F79" s="253"/>
      <c r="G79" s="253"/>
      <c r="H79" s="253"/>
      <c r="I79" s="253"/>
      <c r="J79" s="253"/>
      <c r="K79" s="253"/>
      <c r="L79" s="253"/>
      <c r="M79" s="253"/>
      <c r="N79" s="253"/>
      <c r="O79" s="253"/>
      <c r="P79" s="253"/>
      <c r="Q79" s="253"/>
      <c r="R79" s="253"/>
      <c r="S79" s="253"/>
      <c r="T79" s="253"/>
    </row>
    <row r="80" spans="1:20" ht="15.75" x14ac:dyDescent="0.25">
      <c r="C80" s="51" t="s">
        <v>76</v>
      </c>
      <c r="D80" s="52" t="s">
        <v>77</v>
      </c>
      <c r="G80" s="250" t="s">
        <v>78</v>
      </c>
      <c r="H80" s="250"/>
      <c r="I80" s="53"/>
      <c r="J80" s="53"/>
    </row>
    <row r="82" spans="1:20" ht="15.75" x14ac:dyDescent="0.25">
      <c r="A82" s="54" t="s">
        <v>82</v>
      </c>
    </row>
    <row r="83" spans="1:20" ht="15.75" x14ac:dyDescent="0.25">
      <c r="A83" s="48"/>
      <c r="G83" s="4"/>
    </row>
    <row r="84" spans="1:20" ht="15.75" x14ac:dyDescent="0.25">
      <c r="A84" s="48" t="s">
        <v>83</v>
      </c>
      <c r="B84" s="251">
        <v>45300</v>
      </c>
      <c r="C84" s="252"/>
    </row>
    <row r="86" spans="1:20" ht="15.75" x14ac:dyDescent="0.25">
      <c r="A86" s="253" t="s">
        <v>153</v>
      </c>
      <c r="B86" s="253"/>
      <c r="C86" s="253"/>
      <c r="D86" s="253"/>
      <c r="E86" s="253"/>
      <c r="F86" s="253"/>
      <c r="G86" s="253"/>
      <c r="H86" s="253"/>
      <c r="I86" s="253"/>
      <c r="J86" s="253"/>
      <c r="K86" s="253"/>
      <c r="L86" s="253"/>
      <c r="M86" s="253"/>
      <c r="N86" s="253"/>
      <c r="O86" s="253"/>
      <c r="P86" s="253"/>
      <c r="Q86" s="253"/>
      <c r="R86" s="253"/>
      <c r="S86" s="253"/>
      <c r="T86" s="253"/>
    </row>
    <row r="87" spans="1:20" ht="15.75" x14ac:dyDescent="0.25">
      <c r="C87" s="51" t="s">
        <v>76</v>
      </c>
      <c r="D87" s="52" t="s">
        <v>77</v>
      </c>
      <c r="G87" s="254" t="s">
        <v>78</v>
      </c>
      <c r="H87" s="254"/>
      <c r="J87" s="254" t="s">
        <v>85</v>
      </c>
      <c r="K87" s="254"/>
      <c r="L87" s="53"/>
      <c r="M87" s="53"/>
      <c r="N87" s="53"/>
    </row>
    <row r="89" spans="1:20" ht="15.75" x14ac:dyDescent="0.25">
      <c r="A89" s="255" t="s">
        <v>86</v>
      </c>
      <c r="B89" s="255"/>
      <c r="C89" s="255"/>
      <c r="D89" s="255"/>
      <c r="E89" s="255"/>
      <c r="F89" s="255"/>
      <c r="G89" s="255"/>
      <c r="H89" s="255"/>
      <c r="I89" s="255"/>
      <c r="J89" s="255"/>
      <c r="K89" s="255"/>
      <c r="L89" s="255"/>
      <c r="M89" s="255"/>
      <c r="N89" s="255"/>
      <c r="O89" s="255"/>
      <c r="P89" s="255"/>
      <c r="Q89" s="255"/>
      <c r="R89" s="255"/>
      <c r="S89" s="255"/>
      <c r="T89" s="255"/>
    </row>
    <row r="90" spans="1:20" x14ac:dyDescent="0.25">
      <c r="A90" s="256" t="s">
        <v>87</v>
      </c>
      <c r="B90" s="256"/>
      <c r="C90" s="256"/>
      <c r="D90" s="256"/>
      <c r="E90" s="256"/>
      <c r="F90" s="256"/>
      <c r="G90" s="256"/>
      <c r="H90" s="256"/>
      <c r="I90" s="256"/>
      <c r="J90" s="256"/>
      <c r="K90" s="256"/>
      <c r="L90" s="256"/>
      <c r="M90" s="256"/>
      <c r="N90" s="256"/>
      <c r="O90" s="256"/>
      <c r="P90" s="256"/>
      <c r="Q90" s="256"/>
      <c r="R90" s="256"/>
      <c r="S90" s="256"/>
      <c r="T90" s="256"/>
    </row>
    <row r="91" spans="1:20" x14ac:dyDescent="0.25">
      <c r="A91" s="257" t="s">
        <v>88</v>
      </c>
      <c r="B91" s="258"/>
      <c r="C91" s="258"/>
      <c r="D91" s="258"/>
      <c r="E91" s="258"/>
      <c r="F91" s="258"/>
      <c r="G91" s="258"/>
      <c r="H91" s="258"/>
      <c r="I91" s="258"/>
      <c r="J91" s="258"/>
      <c r="K91" s="258"/>
      <c r="L91" s="258"/>
      <c r="M91" s="258"/>
      <c r="N91" s="258"/>
      <c r="O91" s="258"/>
      <c r="P91" s="258"/>
      <c r="Q91" s="258"/>
      <c r="R91" s="258"/>
      <c r="S91" s="258"/>
      <c r="T91" s="258"/>
    </row>
  </sheetData>
  <mergeCells count="115">
    <mergeCell ref="G80:H80"/>
    <mergeCell ref="B84:C84"/>
    <mergeCell ref="A86:T86"/>
    <mergeCell ref="G87:H87"/>
    <mergeCell ref="J87:K87"/>
    <mergeCell ref="A89:T89"/>
    <mergeCell ref="A90:T90"/>
    <mergeCell ref="A91:T91"/>
    <mergeCell ref="A68:K68"/>
    <mergeCell ref="L68:T68"/>
    <mergeCell ref="A71:P71"/>
    <mergeCell ref="Q71:T71"/>
    <mergeCell ref="A72:C72"/>
    <mergeCell ref="A74:T74"/>
    <mergeCell ref="A76:T76"/>
    <mergeCell ref="G77:H77"/>
    <mergeCell ref="A79:T79"/>
    <mergeCell ref="C59:D59"/>
    <mergeCell ref="F59:G59"/>
    <mergeCell ref="I59:J59"/>
    <mergeCell ref="C60:E60"/>
    <mergeCell ref="F60:G60"/>
    <mergeCell ref="I60:J60"/>
    <mergeCell ref="A62:T65"/>
    <mergeCell ref="A66:T66"/>
    <mergeCell ref="A67:F67"/>
    <mergeCell ref="G67:T67"/>
    <mergeCell ref="C56:D56"/>
    <mergeCell ref="F56:G56"/>
    <mergeCell ref="I56:J56"/>
    <mergeCell ref="C57:D57"/>
    <mergeCell ref="F57:G57"/>
    <mergeCell ref="I57:J57"/>
    <mergeCell ref="C58:D58"/>
    <mergeCell ref="F58:G58"/>
    <mergeCell ref="I58:J58"/>
    <mergeCell ref="A51:T51"/>
    <mergeCell ref="C53:D53"/>
    <mergeCell ref="F53:G53"/>
    <mergeCell ref="I53:J53"/>
    <mergeCell ref="C54:D54"/>
    <mergeCell ref="F54:G54"/>
    <mergeCell ref="I54:J54"/>
    <mergeCell ref="C55:D55"/>
    <mergeCell ref="F55:G55"/>
    <mergeCell ref="I55:J55"/>
    <mergeCell ref="A42:B42"/>
    <mergeCell ref="C42:F42"/>
    <mergeCell ref="I42:J42"/>
    <mergeCell ref="A44:T44"/>
    <mergeCell ref="C46:T46"/>
    <mergeCell ref="A47:I47"/>
    <mergeCell ref="A48:B48"/>
    <mergeCell ref="C48:T48"/>
    <mergeCell ref="A49:I49"/>
    <mergeCell ref="A39:B39"/>
    <mergeCell ref="C39:F39"/>
    <mergeCell ref="I39:J39"/>
    <mergeCell ref="A40:B40"/>
    <mergeCell ref="C40:F40"/>
    <mergeCell ref="I40:J40"/>
    <mergeCell ref="A41:B41"/>
    <mergeCell ref="C41:F41"/>
    <mergeCell ref="I41:J41"/>
    <mergeCell ref="A32:B32"/>
    <mergeCell ref="C32:D32"/>
    <mergeCell ref="G32:H32"/>
    <mergeCell ref="A34:C34"/>
    <mergeCell ref="A35:T36"/>
    <mergeCell ref="A37:B38"/>
    <mergeCell ref="C37:F38"/>
    <mergeCell ref="G37:G38"/>
    <mergeCell ref="H37:H38"/>
    <mergeCell ref="I37:J37"/>
    <mergeCell ref="K37:K38"/>
    <mergeCell ref="A29:B29"/>
    <mergeCell ref="C29:D29"/>
    <mergeCell ref="G29:H29"/>
    <mergeCell ref="A30:B30"/>
    <mergeCell ref="C30:D30"/>
    <mergeCell ref="G30:H30"/>
    <mergeCell ref="A31:B31"/>
    <mergeCell ref="C31:D31"/>
    <mergeCell ref="G31:H31"/>
    <mergeCell ref="A23:T24"/>
    <mergeCell ref="A26:B26"/>
    <mergeCell ref="C26:D26"/>
    <mergeCell ref="G26:H26"/>
    <mergeCell ref="A27:B27"/>
    <mergeCell ref="C27:D27"/>
    <mergeCell ref="G27:H27"/>
    <mergeCell ref="A28:B28"/>
    <mergeCell ref="C28:D28"/>
    <mergeCell ref="G28:H28"/>
    <mergeCell ref="P1:T6"/>
    <mergeCell ref="A7:T9"/>
    <mergeCell ref="A11:C11"/>
    <mergeCell ref="D11:G11"/>
    <mergeCell ref="A12:G12"/>
    <mergeCell ref="H12:T12"/>
    <mergeCell ref="A14:C14"/>
    <mergeCell ref="A15:T15"/>
    <mergeCell ref="A16:A20"/>
    <mergeCell ref="B16:B20"/>
    <mergeCell ref="C16:H18"/>
    <mergeCell ref="I16:M18"/>
    <mergeCell ref="N16:N20"/>
    <mergeCell ref="O16:S18"/>
    <mergeCell ref="T16:T18"/>
    <mergeCell ref="C19:C20"/>
    <mergeCell ref="D19:H19"/>
    <mergeCell ref="J19:M19"/>
    <mergeCell ref="O19:O20"/>
    <mergeCell ref="P19:S19"/>
    <mergeCell ref="T19:T20"/>
  </mergeCells>
  <pageMargins left="0.7" right="0.7" top="0.75" bottom="0.75" header="0.3" footer="0.3"/>
  <pageSetup paperSize="9" firstPageNumber="4294967295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91"/>
  <sheetViews>
    <sheetView tabSelected="1" topLeftCell="A19" workbookViewId="0">
      <selection activeCell="A86" sqref="A86:T86"/>
    </sheetView>
  </sheetViews>
  <sheetFormatPr defaultRowHeight="15" x14ac:dyDescent="0.25"/>
  <cols>
    <col min="2" max="2" width="18.85546875" customWidth="1"/>
    <col min="4" max="4" width="9" customWidth="1"/>
    <col min="5" max="5" width="9.140625" hidden="1" customWidth="1"/>
  </cols>
  <sheetData>
    <row r="1" spans="1:20" x14ac:dyDescent="0.25">
      <c r="P1" s="166" t="s">
        <v>0</v>
      </c>
      <c r="Q1" s="166"/>
      <c r="R1" s="166"/>
      <c r="S1" s="166"/>
      <c r="T1" s="166"/>
    </row>
    <row r="2" spans="1:20" x14ac:dyDescent="0.25">
      <c r="P2" s="166"/>
      <c r="Q2" s="166"/>
      <c r="R2" s="166"/>
      <c r="S2" s="166"/>
      <c r="T2" s="166"/>
    </row>
    <row r="3" spans="1:20" x14ac:dyDescent="0.25">
      <c r="P3" s="166"/>
      <c r="Q3" s="166"/>
      <c r="R3" s="166"/>
      <c r="S3" s="166"/>
      <c r="T3" s="166"/>
    </row>
    <row r="4" spans="1:20" x14ac:dyDescent="0.25">
      <c r="P4" s="166"/>
      <c r="Q4" s="166"/>
      <c r="R4" s="166"/>
      <c r="S4" s="166"/>
      <c r="T4" s="166"/>
    </row>
    <row r="5" spans="1:20" x14ac:dyDescent="0.25">
      <c r="P5" s="166"/>
      <c r="Q5" s="166"/>
      <c r="R5" s="166"/>
      <c r="S5" s="166"/>
      <c r="T5" s="166"/>
    </row>
    <row r="6" spans="1:20" x14ac:dyDescent="0.25">
      <c r="P6" s="166"/>
      <c r="Q6" s="166"/>
      <c r="R6" s="166"/>
      <c r="S6" s="166"/>
      <c r="T6" s="166"/>
    </row>
    <row r="7" spans="1:20" x14ac:dyDescent="0.25">
      <c r="A7" s="167" t="s">
        <v>1</v>
      </c>
      <c r="B7" s="167"/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</row>
    <row r="8" spans="1:20" x14ac:dyDescent="0.25">
      <c r="A8" s="167"/>
      <c r="B8" s="167"/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</row>
    <row r="9" spans="1:20" x14ac:dyDescent="0.25">
      <c r="A9" s="167"/>
      <c r="B9" s="167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</row>
    <row r="11" spans="1:20" ht="15.75" x14ac:dyDescent="0.25">
      <c r="A11" s="168" t="s">
        <v>2</v>
      </c>
      <c r="B11" s="168"/>
      <c r="C11" s="168"/>
      <c r="D11" s="169">
        <v>45292</v>
      </c>
      <c r="E11" s="170"/>
      <c r="F11" s="170"/>
      <c r="G11" s="170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ht="15.75" x14ac:dyDescent="0.25">
      <c r="A12" s="168" t="s">
        <v>3</v>
      </c>
      <c r="B12" s="168"/>
      <c r="C12" s="168"/>
      <c r="D12" s="168"/>
      <c r="E12" s="168"/>
      <c r="F12" s="168"/>
      <c r="G12" s="168"/>
      <c r="H12" s="170" t="s">
        <v>4</v>
      </c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</row>
    <row r="13" spans="1:20" x14ac:dyDescent="0.25">
      <c r="H13" s="4"/>
    </row>
    <row r="14" spans="1:20" ht="15.75" x14ac:dyDescent="0.25">
      <c r="A14" s="171" t="s">
        <v>5</v>
      </c>
      <c r="B14" s="171"/>
      <c r="C14" s="171"/>
    </row>
    <row r="15" spans="1:20" ht="63.75" customHeight="1" x14ac:dyDescent="0.25">
      <c r="A15" s="168" t="s">
        <v>6</v>
      </c>
      <c r="B15" s="168"/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</row>
    <row r="16" spans="1:20" x14ac:dyDescent="0.25">
      <c r="A16" s="172" t="s">
        <v>7</v>
      </c>
      <c r="B16" s="175" t="s">
        <v>8</v>
      </c>
      <c r="C16" s="177" t="s">
        <v>9</v>
      </c>
      <c r="D16" s="178"/>
      <c r="E16" s="178"/>
      <c r="F16" s="178"/>
      <c r="G16" s="178"/>
      <c r="H16" s="179"/>
      <c r="I16" s="175" t="s">
        <v>10</v>
      </c>
      <c r="J16" s="175"/>
      <c r="K16" s="175"/>
      <c r="L16" s="175"/>
      <c r="M16" s="175"/>
      <c r="N16" s="175" t="s">
        <v>11</v>
      </c>
      <c r="O16" s="175" t="s">
        <v>12</v>
      </c>
      <c r="P16" s="175"/>
      <c r="Q16" s="175"/>
      <c r="R16" s="175"/>
      <c r="S16" s="175"/>
      <c r="T16" s="186" t="s">
        <v>13</v>
      </c>
    </row>
    <row r="17" spans="1:20" x14ac:dyDescent="0.25">
      <c r="A17" s="173"/>
      <c r="B17" s="176"/>
      <c r="C17" s="180"/>
      <c r="D17" s="181"/>
      <c r="E17" s="181"/>
      <c r="F17" s="181"/>
      <c r="G17" s="181"/>
      <c r="H17" s="182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87"/>
    </row>
    <row r="18" spans="1:20" x14ac:dyDescent="0.25">
      <c r="A18" s="173"/>
      <c r="B18" s="176"/>
      <c r="C18" s="183"/>
      <c r="D18" s="184"/>
      <c r="E18" s="184"/>
      <c r="F18" s="184"/>
      <c r="G18" s="184"/>
      <c r="H18" s="185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87"/>
    </row>
    <row r="19" spans="1:20" x14ac:dyDescent="0.25">
      <c r="A19" s="173"/>
      <c r="B19" s="176"/>
      <c r="C19" s="176" t="s">
        <v>14</v>
      </c>
      <c r="D19" s="188" t="s">
        <v>15</v>
      </c>
      <c r="E19" s="188"/>
      <c r="F19" s="188"/>
      <c r="G19" s="188"/>
      <c r="H19" s="188"/>
      <c r="I19" s="6"/>
      <c r="J19" s="188" t="s">
        <v>15</v>
      </c>
      <c r="K19" s="188"/>
      <c r="L19" s="188"/>
      <c r="M19" s="188"/>
      <c r="N19" s="176"/>
      <c r="O19" s="176" t="s">
        <v>14</v>
      </c>
      <c r="P19" s="176" t="s">
        <v>15</v>
      </c>
      <c r="Q19" s="176"/>
      <c r="R19" s="176"/>
      <c r="S19" s="176"/>
      <c r="T19" s="187"/>
    </row>
    <row r="20" spans="1:20" ht="216.75" x14ac:dyDescent="0.25">
      <c r="A20" s="174"/>
      <c r="B20" s="176"/>
      <c r="C20" s="176"/>
      <c r="D20" s="5" t="s">
        <v>16</v>
      </c>
      <c r="E20" s="5" t="s">
        <v>17</v>
      </c>
      <c r="F20" s="5" t="s">
        <v>17</v>
      </c>
      <c r="G20" s="5" t="s">
        <v>18</v>
      </c>
      <c r="H20" s="5" t="s">
        <v>19</v>
      </c>
      <c r="I20" s="5" t="s">
        <v>14</v>
      </c>
      <c r="J20" s="5" t="s">
        <v>16</v>
      </c>
      <c r="K20" s="5" t="s">
        <v>17</v>
      </c>
      <c r="L20" s="5" t="s">
        <v>20</v>
      </c>
      <c r="M20" s="5" t="s">
        <v>19</v>
      </c>
      <c r="N20" s="176"/>
      <c r="O20" s="176"/>
      <c r="P20" s="5" t="s">
        <v>16</v>
      </c>
      <c r="Q20" s="5" t="s">
        <v>17</v>
      </c>
      <c r="R20" s="5" t="s">
        <v>20</v>
      </c>
      <c r="S20" s="5" t="s">
        <v>19</v>
      </c>
      <c r="T20" s="187"/>
    </row>
    <row r="21" spans="1:20" ht="63.75" x14ac:dyDescent="0.25">
      <c r="A21" s="7">
        <v>1</v>
      </c>
      <c r="B21" s="8" t="s">
        <v>154</v>
      </c>
      <c r="C21" s="9">
        <f>D21+F21+G21+H21</f>
        <v>1951512.07</v>
      </c>
      <c r="D21" s="10">
        <v>1200000</v>
      </c>
      <c r="E21" s="10"/>
      <c r="F21" s="10">
        <v>180000</v>
      </c>
      <c r="G21" s="10">
        <v>391512.07</v>
      </c>
      <c r="H21" s="10">
        <v>180000</v>
      </c>
      <c r="I21" s="9">
        <f>J21+K21+L21+M21</f>
        <v>1951513.41</v>
      </c>
      <c r="J21" s="10">
        <v>1200000</v>
      </c>
      <c r="K21" s="10">
        <v>180000</v>
      </c>
      <c r="L21" s="10">
        <v>391513.41</v>
      </c>
      <c r="M21" s="10">
        <v>180000</v>
      </c>
      <c r="N21" s="10">
        <v>1951512.07</v>
      </c>
      <c r="O21" s="9">
        <f>P21+Q21+R21+S21</f>
        <v>1951512.07</v>
      </c>
      <c r="P21" s="10">
        <v>1200000</v>
      </c>
      <c r="Q21" s="10">
        <v>180000</v>
      </c>
      <c r="R21" s="10">
        <v>391512.07</v>
      </c>
      <c r="S21" s="10">
        <v>180000</v>
      </c>
      <c r="T21" s="11"/>
    </row>
    <row r="23" spans="1:20" x14ac:dyDescent="0.25">
      <c r="A23" s="168" t="s">
        <v>22</v>
      </c>
      <c r="B23" s="168"/>
      <c r="C23" s="168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</row>
    <row r="24" spans="1:20" x14ac:dyDescent="0.25">
      <c r="A24" s="168"/>
      <c r="B24" s="168"/>
      <c r="C24" s="168"/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</row>
    <row r="25" spans="1:20" ht="15.7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120" x14ac:dyDescent="0.25">
      <c r="A26" s="261" t="s">
        <v>23</v>
      </c>
      <c r="B26" s="262"/>
      <c r="C26" s="262" t="s">
        <v>24</v>
      </c>
      <c r="D26" s="262"/>
      <c r="E26" s="55"/>
      <c r="F26" s="55" t="s">
        <v>25</v>
      </c>
      <c r="G26" s="262" t="s">
        <v>26</v>
      </c>
      <c r="H26" s="262"/>
      <c r="I26" s="26" t="s">
        <v>27</v>
      </c>
    </row>
    <row r="27" spans="1:20" x14ac:dyDescent="0.25">
      <c r="A27" s="191" t="s">
        <v>28</v>
      </c>
      <c r="B27" s="192"/>
      <c r="C27" s="193">
        <f>C29+C30+C31+C32</f>
        <v>1951512.07</v>
      </c>
      <c r="D27" s="193"/>
      <c r="E27" s="15"/>
      <c r="F27" s="15">
        <f>F29+F30+F31+F32</f>
        <v>100</v>
      </c>
      <c r="G27" s="194">
        <v>1951512.07</v>
      </c>
      <c r="H27" s="194"/>
      <c r="I27" s="16"/>
    </row>
    <row r="28" spans="1:20" x14ac:dyDescent="0.25">
      <c r="A28" s="195" t="s">
        <v>29</v>
      </c>
      <c r="B28" s="196"/>
      <c r="C28" s="197"/>
      <c r="D28" s="197"/>
      <c r="E28" s="17"/>
      <c r="F28" s="17"/>
      <c r="G28" s="198"/>
      <c r="H28" s="198"/>
      <c r="I28" s="18"/>
    </row>
    <row r="29" spans="1:20" x14ac:dyDescent="0.25">
      <c r="A29" s="191" t="s">
        <v>30</v>
      </c>
      <c r="B29" s="192"/>
      <c r="C29" s="199">
        <v>1200000</v>
      </c>
      <c r="D29" s="199"/>
      <c r="E29" s="15"/>
      <c r="F29" s="15">
        <v>61.4908</v>
      </c>
      <c r="G29" s="200">
        <v>1200000</v>
      </c>
      <c r="H29" s="200"/>
      <c r="I29" s="16">
        <f t="shared" ref="I29:I32" si="0">C29-G29</f>
        <v>0</v>
      </c>
    </row>
    <row r="30" spans="1:20" x14ac:dyDescent="0.25">
      <c r="A30" s="191" t="s">
        <v>31</v>
      </c>
      <c r="B30" s="192"/>
      <c r="C30" s="199">
        <v>180000</v>
      </c>
      <c r="D30" s="199"/>
      <c r="E30" s="15"/>
      <c r="F30" s="15">
        <v>9.2235999999999994</v>
      </c>
      <c r="G30" s="200">
        <v>180000</v>
      </c>
      <c r="H30" s="200"/>
      <c r="I30" s="16">
        <f t="shared" si="0"/>
        <v>0</v>
      </c>
    </row>
    <row r="31" spans="1:20" x14ac:dyDescent="0.25">
      <c r="A31" s="191" t="s">
        <v>32</v>
      </c>
      <c r="B31" s="192"/>
      <c r="C31" s="199">
        <v>391512.07</v>
      </c>
      <c r="D31" s="199"/>
      <c r="E31" s="15"/>
      <c r="F31" s="15">
        <v>20.062000000000001</v>
      </c>
      <c r="G31" s="200">
        <v>391512.07</v>
      </c>
      <c r="H31" s="200"/>
      <c r="I31" s="16">
        <f t="shared" si="0"/>
        <v>0</v>
      </c>
    </row>
    <row r="32" spans="1:20" x14ac:dyDescent="0.25">
      <c r="A32" s="201" t="s">
        <v>33</v>
      </c>
      <c r="B32" s="202"/>
      <c r="C32" s="203">
        <v>180000</v>
      </c>
      <c r="D32" s="203"/>
      <c r="E32" s="22"/>
      <c r="F32" s="22">
        <v>9.2235999999999994</v>
      </c>
      <c r="G32" s="263">
        <v>180000</v>
      </c>
      <c r="H32" s="263"/>
      <c r="I32" s="23">
        <f t="shared" si="0"/>
        <v>0</v>
      </c>
    </row>
    <row r="34" spans="1:20" ht="15.75" x14ac:dyDescent="0.25">
      <c r="A34" s="171" t="s">
        <v>34</v>
      </c>
      <c r="B34" s="171"/>
      <c r="C34" s="171"/>
    </row>
    <row r="35" spans="1:20" x14ac:dyDescent="0.25">
      <c r="A35" s="168" t="s">
        <v>35</v>
      </c>
      <c r="B35" s="168"/>
      <c r="C35" s="168"/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</row>
    <row r="36" spans="1:20" x14ac:dyDescent="0.25">
      <c r="A36" s="168"/>
      <c r="B36" s="168"/>
      <c r="C36" s="168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</row>
    <row r="37" spans="1:20" x14ac:dyDescent="0.25">
      <c r="A37" s="204" t="s">
        <v>36</v>
      </c>
      <c r="B37" s="205"/>
      <c r="C37" s="205" t="s">
        <v>37</v>
      </c>
      <c r="D37" s="205"/>
      <c r="E37" s="205"/>
      <c r="F37" s="205"/>
      <c r="G37" s="205" t="s">
        <v>38</v>
      </c>
      <c r="H37" s="208" t="s">
        <v>39</v>
      </c>
      <c r="I37" s="205" t="s">
        <v>40</v>
      </c>
      <c r="J37" s="210"/>
      <c r="K37" s="211"/>
    </row>
    <row r="38" spans="1:20" x14ac:dyDescent="0.25">
      <c r="A38" s="206"/>
      <c r="B38" s="207"/>
      <c r="C38" s="207"/>
      <c r="D38" s="207"/>
      <c r="E38" s="207"/>
      <c r="F38" s="207"/>
      <c r="G38" s="207"/>
      <c r="H38" s="209"/>
      <c r="I38" s="28"/>
      <c r="J38" s="29"/>
      <c r="K38" s="211"/>
    </row>
    <row r="39" spans="1:20" ht="15.75" x14ac:dyDescent="0.25">
      <c r="A39" s="212" t="s">
        <v>41</v>
      </c>
      <c r="B39" s="213"/>
      <c r="C39" s="214">
        <f>C41+C42</f>
        <v>242400.6</v>
      </c>
      <c r="D39" s="215"/>
      <c r="E39" s="215"/>
      <c r="F39" s="216"/>
      <c r="G39" s="32">
        <f>G41+G42</f>
        <v>242400.6</v>
      </c>
      <c r="H39" s="31">
        <f>H41+H42</f>
        <v>0</v>
      </c>
      <c r="I39" s="217"/>
      <c r="J39" s="218"/>
    </row>
    <row r="40" spans="1:20" ht="15.75" x14ac:dyDescent="0.25">
      <c r="A40" s="219" t="s">
        <v>29</v>
      </c>
      <c r="B40" s="220"/>
      <c r="C40" s="221"/>
      <c r="D40" s="221"/>
      <c r="E40" s="221"/>
      <c r="F40" s="221"/>
      <c r="G40" s="32"/>
      <c r="H40" s="31"/>
      <c r="I40" s="217"/>
      <c r="J40" s="218"/>
    </row>
    <row r="41" spans="1:20" ht="15.75" x14ac:dyDescent="0.25">
      <c r="A41" s="222" t="s">
        <v>42</v>
      </c>
      <c r="B41" s="223"/>
      <c r="C41" s="224">
        <v>120350</v>
      </c>
      <c r="D41" s="224"/>
      <c r="E41" s="224"/>
      <c r="F41" s="224"/>
      <c r="G41" s="33">
        <v>120350</v>
      </c>
      <c r="H41" s="31">
        <f t="shared" ref="H41:H42" si="1">C41-G41</f>
        <v>0</v>
      </c>
      <c r="I41" s="225"/>
      <c r="J41" s="226"/>
    </row>
    <row r="42" spans="1:20" ht="15.75" x14ac:dyDescent="0.25">
      <c r="A42" s="227" t="s">
        <v>43</v>
      </c>
      <c r="B42" s="228"/>
      <c r="C42" s="229">
        <v>122050.6</v>
      </c>
      <c r="D42" s="229"/>
      <c r="E42" s="229"/>
      <c r="F42" s="229"/>
      <c r="G42" s="34">
        <v>122050.6</v>
      </c>
      <c r="H42" s="35">
        <f t="shared" si="1"/>
        <v>0</v>
      </c>
      <c r="I42" s="230"/>
      <c r="J42" s="231"/>
    </row>
    <row r="44" spans="1:20" ht="15.75" x14ac:dyDescent="0.25">
      <c r="A44" s="168" t="s">
        <v>44</v>
      </c>
      <c r="B44" s="168"/>
      <c r="C44" s="168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68"/>
      <c r="Q44" s="168"/>
      <c r="R44" s="168"/>
      <c r="S44" s="168"/>
      <c r="T44" s="168"/>
    </row>
    <row r="46" spans="1:20" x14ac:dyDescent="0.25">
      <c r="A46" s="36" t="s">
        <v>45</v>
      </c>
      <c r="C46" s="232" t="s">
        <v>155</v>
      </c>
      <c r="D46" s="233"/>
      <c r="E46" s="233"/>
      <c r="F46" s="233"/>
      <c r="G46" s="233"/>
      <c r="H46" s="233"/>
      <c r="I46" s="233"/>
      <c r="J46" s="233"/>
      <c r="K46" s="233"/>
      <c r="L46" s="233"/>
      <c r="M46" s="233"/>
      <c r="N46" s="233"/>
      <c r="O46" s="233"/>
      <c r="P46" s="233"/>
      <c r="Q46" s="233"/>
      <c r="R46" s="233"/>
      <c r="S46" s="233"/>
      <c r="T46" s="233"/>
    </row>
    <row r="47" spans="1:20" ht="15.75" x14ac:dyDescent="0.25">
      <c r="A47" s="234"/>
      <c r="B47" s="234"/>
      <c r="C47" s="234"/>
      <c r="D47" s="234"/>
      <c r="E47" s="234"/>
      <c r="F47" s="234"/>
      <c r="G47" s="234"/>
      <c r="H47" s="234"/>
      <c r="I47" s="234"/>
    </row>
    <row r="48" spans="1:20" x14ac:dyDescent="0.25">
      <c r="A48" s="235" t="s">
        <v>47</v>
      </c>
      <c r="B48" s="235"/>
      <c r="C48" s="232" t="s">
        <v>136</v>
      </c>
      <c r="D48" s="236"/>
      <c r="E48" s="236"/>
      <c r="F48" s="236"/>
      <c r="G48" s="236"/>
      <c r="H48" s="236"/>
      <c r="I48" s="236"/>
      <c r="J48" s="236"/>
      <c r="K48" s="236"/>
      <c r="L48" s="236"/>
      <c r="M48" s="236"/>
      <c r="N48" s="236"/>
      <c r="O48" s="236"/>
      <c r="P48" s="236"/>
      <c r="Q48" s="236"/>
      <c r="R48" s="236"/>
      <c r="S48" s="236"/>
      <c r="T48" s="236"/>
    </row>
    <row r="49" spans="1:20" ht="15.75" x14ac:dyDescent="0.25">
      <c r="A49" s="234"/>
      <c r="B49" s="234"/>
      <c r="C49" s="234"/>
      <c r="D49" s="234"/>
      <c r="E49" s="234"/>
      <c r="F49" s="234"/>
      <c r="G49" s="234"/>
      <c r="H49" s="234"/>
      <c r="I49" s="234"/>
    </row>
    <row r="51" spans="1:20" ht="15.75" x14ac:dyDescent="0.25">
      <c r="A51" s="168" t="s">
        <v>49</v>
      </c>
      <c r="B51" s="237"/>
      <c r="C51" s="237"/>
      <c r="D51" s="237"/>
      <c r="E51" s="237"/>
      <c r="F51" s="237"/>
      <c r="G51" s="237"/>
      <c r="H51" s="237"/>
      <c r="I51" s="237"/>
      <c r="J51" s="237"/>
      <c r="K51" s="237"/>
      <c r="L51" s="237"/>
      <c r="M51" s="237"/>
      <c r="N51" s="237"/>
      <c r="O51" s="237"/>
      <c r="P51" s="237"/>
      <c r="Q51" s="237"/>
      <c r="R51" s="237"/>
      <c r="S51" s="237"/>
      <c r="T51" s="237"/>
    </row>
    <row r="53" spans="1:20" ht="60" x14ac:dyDescent="0.25">
      <c r="A53" s="24" t="s">
        <v>7</v>
      </c>
      <c r="B53" s="25" t="s">
        <v>50</v>
      </c>
      <c r="C53" s="205" t="s">
        <v>51</v>
      </c>
      <c r="D53" s="205"/>
      <c r="E53" s="37"/>
      <c r="F53" s="205" t="s">
        <v>52</v>
      </c>
      <c r="G53" s="205"/>
      <c r="H53" s="25" t="s">
        <v>53</v>
      </c>
      <c r="I53" s="208" t="s">
        <v>39</v>
      </c>
      <c r="J53" s="238"/>
      <c r="K53" s="26" t="s">
        <v>40</v>
      </c>
    </row>
    <row r="54" spans="1:20" ht="60" x14ac:dyDescent="0.25">
      <c r="A54" s="30">
        <v>1</v>
      </c>
      <c r="B54" s="38" t="s">
        <v>54</v>
      </c>
      <c r="C54" s="239"/>
      <c r="D54" s="239"/>
      <c r="E54" s="40"/>
      <c r="F54" s="239"/>
      <c r="G54" s="239"/>
      <c r="H54" s="40"/>
      <c r="I54" s="240">
        <f t="shared" ref="I54:I59" si="2">F54-H54</f>
        <v>0</v>
      </c>
      <c r="J54" s="241"/>
      <c r="K54" s="41"/>
    </row>
    <row r="55" spans="1:20" ht="75" x14ac:dyDescent="0.25">
      <c r="A55" s="30">
        <v>2</v>
      </c>
      <c r="B55" s="38" t="s">
        <v>55</v>
      </c>
      <c r="C55" s="242" t="s">
        <v>156</v>
      </c>
      <c r="D55" s="242"/>
      <c r="E55" s="40"/>
      <c r="F55" s="239">
        <v>1951512.07</v>
      </c>
      <c r="G55" s="239"/>
      <c r="H55" s="39">
        <v>1951512.07</v>
      </c>
      <c r="I55" s="240">
        <f t="shared" si="2"/>
        <v>0</v>
      </c>
      <c r="J55" s="241"/>
      <c r="K55" s="41"/>
    </row>
    <row r="56" spans="1:20" ht="105" x14ac:dyDescent="0.25">
      <c r="A56" s="30">
        <v>3</v>
      </c>
      <c r="B56" s="38" t="s">
        <v>58</v>
      </c>
      <c r="C56" s="239"/>
      <c r="D56" s="239"/>
      <c r="E56" s="40"/>
      <c r="F56" s="243"/>
      <c r="G56" s="243"/>
      <c r="H56" s="42"/>
      <c r="I56" s="244">
        <f t="shared" si="2"/>
        <v>0</v>
      </c>
      <c r="J56" s="244"/>
      <c r="K56" s="43"/>
    </row>
    <row r="57" spans="1:20" ht="105" x14ac:dyDescent="0.25">
      <c r="A57" s="30">
        <v>4</v>
      </c>
      <c r="B57" s="38" t="s">
        <v>59</v>
      </c>
      <c r="C57" s="239"/>
      <c r="D57" s="239"/>
      <c r="E57" s="40"/>
      <c r="F57" s="243"/>
      <c r="G57" s="243"/>
      <c r="H57" s="42"/>
      <c r="I57" s="244">
        <f t="shared" si="2"/>
        <v>0</v>
      </c>
      <c r="J57" s="244"/>
      <c r="K57" s="43"/>
    </row>
    <row r="58" spans="1:20" ht="30" x14ac:dyDescent="0.25">
      <c r="A58" s="30">
        <v>5</v>
      </c>
      <c r="B58" s="38" t="s">
        <v>60</v>
      </c>
      <c r="C58" s="239"/>
      <c r="D58" s="239"/>
      <c r="E58" s="40"/>
      <c r="F58" s="243"/>
      <c r="G58" s="243"/>
      <c r="H58" s="42"/>
      <c r="I58" s="244">
        <f t="shared" si="2"/>
        <v>0</v>
      </c>
      <c r="J58" s="244"/>
      <c r="K58" s="43"/>
    </row>
    <row r="59" spans="1:20" ht="15.75" x14ac:dyDescent="0.25">
      <c r="A59" s="30">
        <v>6</v>
      </c>
      <c r="B59" s="38" t="s">
        <v>61</v>
      </c>
      <c r="C59" s="239"/>
      <c r="D59" s="239"/>
      <c r="E59" s="40"/>
      <c r="F59" s="243"/>
      <c r="G59" s="243"/>
      <c r="H59" s="42"/>
      <c r="I59" s="244">
        <f t="shared" si="2"/>
        <v>0</v>
      </c>
      <c r="J59" s="244"/>
      <c r="K59" s="43"/>
    </row>
    <row r="60" spans="1:20" ht="15.75" x14ac:dyDescent="0.25">
      <c r="A60" s="44"/>
      <c r="B60" s="45" t="s">
        <v>62</v>
      </c>
      <c r="C60" s="245"/>
      <c r="D60" s="245"/>
      <c r="E60" s="245"/>
      <c r="F60" s="246">
        <f>SUM(F54:F59)</f>
        <v>1951512.07</v>
      </c>
      <c r="G60" s="247"/>
      <c r="H60" s="46">
        <f>SUM(H54:H59)</f>
        <v>1951512.07</v>
      </c>
      <c r="I60" s="246">
        <f>SUM(I54:J59)</f>
        <v>0</v>
      </c>
      <c r="J60" s="247"/>
      <c r="K60" s="47"/>
    </row>
    <row r="62" spans="1:20" x14ac:dyDescent="0.25">
      <c r="A62" s="168" t="s">
        <v>63</v>
      </c>
      <c r="B62" s="168"/>
      <c r="C62" s="168"/>
      <c r="D62" s="168"/>
      <c r="E62" s="168"/>
      <c r="F62" s="168"/>
      <c r="G62" s="168"/>
      <c r="H62" s="168"/>
      <c r="I62" s="168"/>
      <c r="J62" s="168"/>
      <c r="K62" s="168"/>
      <c r="L62" s="168"/>
      <c r="M62" s="168"/>
      <c r="N62" s="168"/>
      <c r="O62" s="168"/>
      <c r="P62" s="168"/>
      <c r="Q62" s="168"/>
      <c r="R62" s="168"/>
      <c r="S62" s="168"/>
      <c r="T62" s="168"/>
    </row>
    <row r="63" spans="1:20" x14ac:dyDescent="0.25">
      <c r="A63" s="168"/>
      <c r="B63" s="168"/>
      <c r="C63" s="168"/>
      <c r="D63" s="168"/>
      <c r="E63" s="168"/>
      <c r="F63" s="168"/>
      <c r="G63" s="168"/>
      <c r="H63" s="168"/>
      <c r="I63" s="168"/>
      <c r="J63" s="168"/>
      <c r="K63" s="168"/>
      <c r="L63" s="168"/>
      <c r="M63" s="168"/>
      <c r="N63" s="168"/>
      <c r="O63" s="168"/>
      <c r="P63" s="168"/>
      <c r="Q63" s="168"/>
      <c r="R63" s="168"/>
      <c r="S63" s="168"/>
      <c r="T63" s="168"/>
    </row>
    <row r="64" spans="1:20" x14ac:dyDescent="0.25">
      <c r="A64" s="168"/>
      <c r="B64" s="168"/>
      <c r="C64" s="168"/>
      <c r="D64" s="168"/>
      <c r="E64" s="168"/>
      <c r="F64" s="168"/>
      <c r="G64" s="168"/>
      <c r="H64" s="168"/>
      <c r="I64" s="168"/>
      <c r="J64" s="168"/>
      <c r="K64" s="168"/>
      <c r="L64" s="168"/>
      <c r="M64" s="168"/>
      <c r="N64" s="168"/>
      <c r="O64" s="168"/>
      <c r="P64" s="168"/>
      <c r="Q64" s="168"/>
      <c r="R64" s="168"/>
      <c r="S64" s="168"/>
      <c r="T64" s="168"/>
    </row>
    <row r="65" spans="1:20" x14ac:dyDescent="0.25">
      <c r="A65" s="168"/>
      <c r="B65" s="168"/>
      <c r="C65" s="168"/>
      <c r="D65" s="168"/>
      <c r="E65" s="168"/>
      <c r="F65" s="168"/>
      <c r="G65" s="168"/>
      <c r="H65" s="168"/>
      <c r="I65" s="168"/>
      <c r="J65" s="168"/>
      <c r="K65" s="168"/>
      <c r="L65" s="168"/>
      <c r="M65" s="168"/>
      <c r="N65" s="168"/>
      <c r="O65" s="168"/>
      <c r="P65" s="168"/>
      <c r="Q65" s="168"/>
      <c r="R65" s="168"/>
      <c r="S65" s="168"/>
      <c r="T65" s="168"/>
    </row>
    <row r="66" spans="1:20" ht="15.75" x14ac:dyDescent="0.25">
      <c r="A66" s="168" t="s">
        <v>64</v>
      </c>
      <c r="B66" s="168"/>
      <c r="C66" s="168"/>
      <c r="D66" s="168"/>
      <c r="E66" s="168"/>
      <c r="F66" s="168"/>
      <c r="G66" s="168"/>
      <c r="H66" s="168"/>
      <c r="I66" s="168"/>
      <c r="J66" s="168"/>
      <c r="K66" s="168"/>
      <c r="L66" s="168"/>
      <c r="M66" s="168"/>
      <c r="N66" s="168"/>
      <c r="O66" s="168"/>
      <c r="P66" s="168"/>
      <c r="Q66" s="168"/>
      <c r="R66" s="168"/>
      <c r="S66" s="168"/>
      <c r="T66" s="168"/>
    </row>
    <row r="67" spans="1:20" ht="15.75" x14ac:dyDescent="0.25">
      <c r="A67" s="248" t="s">
        <v>65</v>
      </c>
      <c r="B67" s="248"/>
      <c r="C67" s="248"/>
      <c r="D67" s="248"/>
      <c r="E67" s="248"/>
      <c r="F67" s="248"/>
      <c r="G67" s="249" t="s">
        <v>157</v>
      </c>
      <c r="H67" s="249"/>
      <c r="I67" s="249"/>
      <c r="J67" s="249"/>
      <c r="K67" s="249"/>
      <c r="L67" s="249"/>
      <c r="M67" s="249"/>
      <c r="N67" s="249"/>
      <c r="O67" s="249"/>
      <c r="P67" s="249"/>
      <c r="Q67" s="249"/>
      <c r="R67" s="249"/>
      <c r="S67" s="249"/>
      <c r="T67" s="249"/>
    </row>
    <row r="68" spans="1:20" ht="15.75" x14ac:dyDescent="0.25">
      <c r="A68" s="168" t="s">
        <v>67</v>
      </c>
      <c r="B68" s="168"/>
      <c r="C68" s="168"/>
      <c r="D68" s="168"/>
      <c r="E68" s="168"/>
      <c r="F68" s="168"/>
      <c r="G68" s="168"/>
      <c r="H68" s="168"/>
      <c r="I68" s="168"/>
      <c r="J68" s="168"/>
      <c r="K68" s="168"/>
      <c r="L68" s="259" t="s">
        <v>96</v>
      </c>
      <c r="M68" s="259"/>
      <c r="N68" s="259"/>
      <c r="O68" s="259"/>
      <c r="P68" s="259"/>
      <c r="Q68" s="259"/>
      <c r="R68" s="259"/>
      <c r="S68" s="259"/>
      <c r="T68" s="259"/>
    </row>
    <row r="69" spans="1:20" ht="15.75" x14ac:dyDescent="0.25">
      <c r="A69" s="48"/>
    </row>
    <row r="70" spans="1:20" ht="15.75" x14ac:dyDescent="0.25">
      <c r="A70" s="48" t="s">
        <v>69</v>
      </c>
    </row>
    <row r="71" spans="1:20" ht="15.75" x14ac:dyDescent="0.25">
      <c r="A71" s="248" t="s">
        <v>70</v>
      </c>
      <c r="B71" s="248"/>
      <c r="C71" s="248"/>
      <c r="D71" s="248"/>
      <c r="E71" s="248"/>
      <c r="F71" s="248"/>
      <c r="G71" s="248"/>
      <c r="H71" s="248"/>
      <c r="I71" s="248"/>
      <c r="J71" s="248"/>
      <c r="K71" s="248"/>
      <c r="L71" s="248"/>
      <c r="M71" s="248"/>
      <c r="N71" s="248"/>
      <c r="O71" s="248"/>
      <c r="P71" s="248"/>
      <c r="Q71" s="269">
        <v>45124</v>
      </c>
      <c r="R71" s="260"/>
      <c r="S71" s="260"/>
      <c r="T71" s="260"/>
    </row>
    <row r="72" spans="1:20" ht="15.75" x14ac:dyDescent="0.25">
      <c r="A72" s="248" t="s">
        <v>72</v>
      </c>
      <c r="B72" s="248"/>
      <c r="C72" s="248"/>
      <c r="D72" s="49" t="s">
        <v>158</v>
      </c>
      <c r="E72" s="49"/>
      <c r="F72" s="49"/>
      <c r="G72" s="66"/>
      <c r="H72" s="48"/>
      <c r="I72" s="48"/>
      <c r="J72" s="48"/>
      <c r="K72" s="48"/>
      <c r="L72" s="48"/>
      <c r="M72" s="48"/>
      <c r="N72" s="48"/>
      <c r="O72" s="48"/>
    </row>
    <row r="73" spans="1:20" ht="15.75" x14ac:dyDescent="0.25">
      <c r="A73" s="48"/>
    </row>
    <row r="74" spans="1:20" ht="15.75" x14ac:dyDescent="0.25">
      <c r="A74" s="237" t="s">
        <v>74</v>
      </c>
      <c r="B74" s="237"/>
      <c r="C74" s="237"/>
      <c r="D74" s="237"/>
      <c r="E74" s="237"/>
      <c r="F74" s="237"/>
      <c r="G74" s="237"/>
      <c r="H74" s="237"/>
      <c r="I74" s="237"/>
      <c r="J74" s="237"/>
      <c r="K74" s="237"/>
      <c r="L74" s="237"/>
      <c r="M74" s="237"/>
      <c r="N74" s="237"/>
      <c r="O74" s="237"/>
      <c r="P74" s="237"/>
      <c r="Q74" s="237"/>
      <c r="R74" s="237"/>
      <c r="S74" s="237"/>
      <c r="T74" s="237"/>
    </row>
    <row r="76" spans="1:20" ht="15.75" x14ac:dyDescent="0.25">
      <c r="A76" s="253" t="s">
        <v>159</v>
      </c>
      <c r="B76" s="253"/>
      <c r="C76" s="253"/>
      <c r="D76" s="253"/>
      <c r="E76" s="253"/>
      <c r="F76" s="253"/>
      <c r="G76" s="253"/>
      <c r="H76" s="253"/>
      <c r="I76" s="253"/>
      <c r="J76" s="253"/>
      <c r="K76" s="253"/>
      <c r="L76" s="253"/>
      <c r="M76" s="253"/>
      <c r="N76" s="253"/>
      <c r="O76" s="253"/>
      <c r="P76" s="253"/>
      <c r="Q76" s="253"/>
      <c r="R76" s="253"/>
      <c r="S76" s="253"/>
      <c r="T76" s="253"/>
    </row>
    <row r="77" spans="1:20" ht="15.75" x14ac:dyDescent="0.25">
      <c r="C77" s="51" t="s">
        <v>76</v>
      </c>
      <c r="D77" s="52" t="s">
        <v>77</v>
      </c>
      <c r="G77" s="250" t="s">
        <v>78</v>
      </c>
      <c r="H77" s="250"/>
      <c r="I77" s="53"/>
      <c r="J77" s="53"/>
    </row>
    <row r="79" spans="1:20" ht="15.75" x14ac:dyDescent="0.25">
      <c r="A79" s="253" t="s">
        <v>160</v>
      </c>
      <c r="B79" s="253"/>
      <c r="C79" s="253"/>
      <c r="D79" s="253"/>
      <c r="E79" s="253"/>
      <c r="F79" s="253"/>
      <c r="G79" s="253"/>
      <c r="H79" s="253"/>
      <c r="I79" s="253"/>
      <c r="J79" s="253"/>
      <c r="K79" s="253"/>
      <c r="L79" s="50"/>
      <c r="M79" s="50"/>
      <c r="N79" s="50"/>
      <c r="O79" s="50"/>
      <c r="P79" s="50"/>
      <c r="Q79" s="50"/>
      <c r="R79" s="50"/>
      <c r="S79" s="50"/>
      <c r="T79" s="50"/>
    </row>
    <row r="80" spans="1:20" ht="15.75" x14ac:dyDescent="0.25">
      <c r="C80" s="51" t="s">
        <v>76</v>
      </c>
      <c r="D80" s="52" t="s">
        <v>77</v>
      </c>
      <c r="G80" s="250" t="s">
        <v>78</v>
      </c>
      <c r="H80" s="250"/>
      <c r="I80" s="53"/>
      <c r="J80" s="53"/>
    </row>
    <row r="82" spans="1:20" ht="15.75" x14ac:dyDescent="0.25">
      <c r="A82" s="54" t="s">
        <v>82</v>
      </c>
    </row>
    <row r="83" spans="1:20" ht="15.75" x14ac:dyDescent="0.25">
      <c r="A83" s="48"/>
      <c r="G83" s="4"/>
    </row>
    <row r="84" spans="1:20" ht="15.75" x14ac:dyDescent="0.25">
      <c r="A84" s="48" t="s">
        <v>83</v>
      </c>
      <c r="B84" s="251">
        <v>45300</v>
      </c>
      <c r="C84" s="252"/>
    </row>
    <row r="86" spans="1:20" ht="15.75" x14ac:dyDescent="0.25">
      <c r="A86" s="253" t="s">
        <v>161</v>
      </c>
      <c r="B86" s="253"/>
      <c r="C86" s="253"/>
      <c r="D86" s="253"/>
      <c r="E86" s="253"/>
      <c r="F86" s="253"/>
      <c r="G86" s="253"/>
      <c r="H86" s="253"/>
      <c r="I86" s="253"/>
      <c r="J86" s="253"/>
      <c r="K86" s="253"/>
      <c r="L86" s="253"/>
      <c r="M86" s="253"/>
      <c r="N86" s="253"/>
      <c r="O86" s="253"/>
      <c r="P86" s="253"/>
      <c r="Q86" s="253"/>
      <c r="R86" s="253"/>
      <c r="S86" s="253"/>
      <c r="T86" s="253"/>
    </row>
    <row r="87" spans="1:20" ht="15.75" x14ac:dyDescent="0.25">
      <c r="C87" s="51" t="s">
        <v>76</v>
      </c>
      <c r="D87" s="52" t="s">
        <v>77</v>
      </c>
      <c r="G87" s="254" t="s">
        <v>78</v>
      </c>
      <c r="H87" s="254"/>
      <c r="J87" s="254" t="s">
        <v>85</v>
      </c>
      <c r="K87" s="254"/>
      <c r="L87" s="53"/>
      <c r="M87" s="53"/>
      <c r="N87" s="53"/>
    </row>
    <row r="89" spans="1:20" ht="15.75" x14ac:dyDescent="0.25">
      <c r="A89" s="255" t="s">
        <v>86</v>
      </c>
      <c r="B89" s="255"/>
      <c r="C89" s="255"/>
      <c r="D89" s="255"/>
      <c r="E89" s="255"/>
      <c r="F89" s="255"/>
      <c r="G89" s="255"/>
      <c r="H89" s="255"/>
      <c r="I89" s="255"/>
      <c r="J89" s="255"/>
      <c r="K89" s="255"/>
      <c r="L89" s="255"/>
      <c r="M89" s="255"/>
      <c r="N89" s="255"/>
      <c r="O89" s="255"/>
      <c r="P89" s="255"/>
      <c r="Q89" s="255"/>
      <c r="R89" s="255"/>
      <c r="S89" s="255"/>
      <c r="T89" s="255"/>
    </row>
    <row r="90" spans="1:20" x14ac:dyDescent="0.25">
      <c r="A90" s="256" t="s">
        <v>87</v>
      </c>
      <c r="B90" s="256"/>
      <c r="C90" s="256"/>
      <c r="D90" s="256"/>
      <c r="E90" s="256"/>
      <c r="F90" s="256"/>
      <c r="G90" s="256"/>
      <c r="H90" s="256"/>
      <c r="I90" s="256"/>
      <c r="J90" s="256"/>
      <c r="K90" s="256"/>
      <c r="L90" s="256"/>
      <c r="M90" s="256"/>
      <c r="N90" s="256"/>
      <c r="O90" s="256"/>
      <c r="P90" s="256"/>
      <c r="Q90" s="256"/>
      <c r="R90" s="256"/>
      <c r="S90" s="256"/>
      <c r="T90" s="256"/>
    </row>
    <row r="91" spans="1:20" x14ac:dyDescent="0.25">
      <c r="A91" s="257" t="s">
        <v>88</v>
      </c>
      <c r="B91" s="258"/>
      <c r="C91" s="258"/>
      <c r="D91" s="258"/>
      <c r="E91" s="258"/>
      <c r="F91" s="258"/>
      <c r="G91" s="258"/>
      <c r="H91" s="258"/>
      <c r="I91" s="258"/>
      <c r="J91" s="258"/>
      <c r="K91" s="258"/>
      <c r="L91" s="258"/>
      <c r="M91" s="258"/>
      <c r="N91" s="258"/>
      <c r="O91" s="258"/>
      <c r="P91" s="258"/>
      <c r="Q91" s="258"/>
      <c r="R91" s="258"/>
      <c r="S91" s="258"/>
      <c r="T91" s="258"/>
    </row>
  </sheetData>
  <mergeCells count="115">
    <mergeCell ref="G80:H80"/>
    <mergeCell ref="B84:C84"/>
    <mergeCell ref="A86:T86"/>
    <mergeCell ref="G87:H87"/>
    <mergeCell ref="J87:K87"/>
    <mergeCell ref="A89:T89"/>
    <mergeCell ref="A90:T90"/>
    <mergeCell ref="A91:T91"/>
    <mergeCell ref="A68:K68"/>
    <mergeCell ref="L68:T68"/>
    <mergeCell ref="A71:P71"/>
    <mergeCell ref="Q71:T71"/>
    <mergeCell ref="A72:C72"/>
    <mergeCell ref="A74:T74"/>
    <mergeCell ref="A76:T76"/>
    <mergeCell ref="G77:H77"/>
    <mergeCell ref="A79:K79"/>
    <mergeCell ref="C59:D59"/>
    <mergeCell ref="F59:G59"/>
    <mergeCell ref="I59:J59"/>
    <mergeCell ref="C60:E60"/>
    <mergeCell ref="F60:G60"/>
    <mergeCell ref="I60:J60"/>
    <mergeCell ref="A62:T65"/>
    <mergeCell ref="A66:T66"/>
    <mergeCell ref="A67:F67"/>
    <mergeCell ref="G67:T67"/>
    <mergeCell ref="C56:D56"/>
    <mergeCell ref="F56:G56"/>
    <mergeCell ref="I56:J56"/>
    <mergeCell ref="C57:D57"/>
    <mergeCell ref="F57:G57"/>
    <mergeCell ref="I57:J57"/>
    <mergeCell ref="C58:D58"/>
    <mergeCell ref="F58:G58"/>
    <mergeCell ref="I58:J58"/>
    <mergeCell ref="A51:T51"/>
    <mergeCell ref="C53:D53"/>
    <mergeCell ref="F53:G53"/>
    <mergeCell ref="I53:J53"/>
    <mergeCell ref="C54:D54"/>
    <mergeCell ref="F54:G54"/>
    <mergeCell ref="I54:J54"/>
    <mergeCell ref="C55:D55"/>
    <mergeCell ref="F55:G55"/>
    <mergeCell ref="I55:J55"/>
    <mergeCell ref="A42:B42"/>
    <mergeCell ref="C42:F42"/>
    <mergeCell ref="I42:J42"/>
    <mergeCell ref="A44:T44"/>
    <mergeCell ref="C46:T46"/>
    <mergeCell ref="A47:I47"/>
    <mergeCell ref="A48:B48"/>
    <mergeCell ref="C48:T48"/>
    <mergeCell ref="A49:I49"/>
    <mergeCell ref="A39:B39"/>
    <mergeCell ref="C39:F39"/>
    <mergeCell ref="I39:J39"/>
    <mergeCell ref="A40:B40"/>
    <mergeCell ref="C40:F40"/>
    <mergeCell ref="I40:J40"/>
    <mergeCell ref="A41:B41"/>
    <mergeCell ref="C41:F41"/>
    <mergeCell ref="I41:J41"/>
    <mergeCell ref="A32:B32"/>
    <mergeCell ref="C32:D32"/>
    <mergeCell ref="G32:H32"/>
    <mergeCell ref="A34:C34"/>
    <mergeCell ref="A35:T36"/>
    <mergeCell ref="A37:B38"/>
    <mergeCell ref="C37:F38"/>
    <mergeCell ref="G37:G38"/>
    <mergeCell ref="H37:H38"/>
    <mergeCell ref="I37:J37"/>
    <mergeCell ref="K37:K38"/>
    <mergeCell ref="A29:B29"/>
    <mergeCell ref="C29:D29"/>
    <mergeCell ref="G29:H29"/>
    <mergeCell ref="A30:B30"/>
    <mergeCell ref="C30:D30"/>
    <mergeCell ref="G30:H30"/>
    <mergeCell ref="A31:B31"/>
    <mergeCell ref="C31:D31"/>
    <mergeCell ref="G31:H31"/>
    <mergeCell ref="A23:T24"/>
    <mergeCell ref="A26:B26"/>
    <mergeCell ref="C26:D26"/>
    <mergeCell ref="G26:H26"/>
    <mergeCell ref="A27:B27"/>
    <mergeCell ref="C27:D27"/>
    <mergeCell ref="G27:H27"/>
    <mergeCell ref="A28:B28"/>
    <mergeCell ref="C28:D28"/>
    <mergeCell ref="G28:H28"/>
    <mergeCell ref="P1:T6"/>
    <mergeCell ref="A7:T9"/>
    <mergeCell ref="A11:C11"/>
    <mergeCell ref="D11:G11"/>
    <mergeCell ref="A12:G12"/>
    <mergeCell ref="H12:T12"/>
    <mergeCell ref="A14:C14"/>
    <mergeCell ref="A15:T15"/>
    <mergeCell ref="A16:A20"/>
    <mergeCell ref="B16:B20"/>
    <mergeCell ref="C16:H18"/>
    <mergeCell ref="I16:M18"/>
    <mergeCell ref="N16:N20"/>
    <mergeCell ref="O16:S18"/>
    <mergeCell ref="T16:T18"/>
    <mergeCell ref="C19:C20"/>
    <mergeCell ref="D19:H19"/>
    <mergeCell ref="J19:M19"/>
    <mergeCell ref="O19:O20"/>
    <mergeCell ref="P19:S19"/>
    <mergeCell ref="T19:T20"/>
  </mergeCells>
  <pageMargins left="0.7" right="0.7" top="0.75" bottom="0.75" header="0.3" footer="0.3"/>
  <pageSetup paperSize="9" firstPageNumber="4294967295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91"/>
  <sheetViews>
    <sheetView topLeftCell="A7" workbookViewId="0">
      <selection activeCell="A79" sqref="A79:T79"/>
    </sheetView>
  </sheetViews>
  <sheetFormatPr defaultRowHeight="15" x14ac:dyDescent="0.25"/>
  <cols>
    <col min="2" max="2" width="19.140625" customWidth="1"/>
    <col min="4" max="4" width="13.140625" customWidth="1"/>
    <col min="5" max="5" width="9.140625" hidden="1" customWidth="1"/>
  </cols>
  <sheetData>
    <row r="1" spans="1:20" x14ac:dyDescent="0.25">
      <c r="P1" s="166" t="s">
        <v>0</v>
      </c>
      <c r="Q1" s="166"/>
      <c r="R1" s="166"/>
      <c r="S1" s="166"/>
      <c r="T1" s="166"/>
    </row>
    <row r="2" spans="1:20" x14ac:dyDescent="0.25">
      <c r="P2" s="166"/>
      <c r="Q2" s="166"/>
      <c r="R2" s="166"/>
      <c r="S2" s="166"/>
      <c r="T2" s="166"/>
    </row>
    <row r="3" spans="1:20" x14ac:dyDescent="0.25">
      <c r="P3" s="166"/>
      <c r="Q3" s="166"/>
      <c r="R3" s="166"/>
      <c r="S3" s="166"/>
      <c r="T3" s="166"/>
    </row>
    <row r="4" spans="1:20" x14ac:dyDescent="0.25">
      <c r="P4" s="166"/>
      <c r="Q4" s="166"/>
      <c r="R4" s="166"/>
      <c r="S4" s="166"/>
      <c r="T4" s="166"/>
    </row>
    <row r="5" spans="1:20" x14ac:dyDescent="0.25">
      <c r="P5" s="166"/>
      <c r="Q5" s="166"/>
      <c r="R5" s="166"/>
      <c r="S5" s="166"/>
      <c r="T5" s="166"/>
    </row>
    <row r="6" spans="1:20" x14ac:dyDescent="0.25">
      <c r="P6" s="166"/>
      <c r="Q6" s="166"/>
      <c r="R6" s="166"/>
      <c r="S6" s="166"/>
      <c r="T6" s="166"/>
    </row>
    <row r="7" spans="1:20" x14ac:dyDescent="0.25">
      <c r="A7" s="167" t="s">
        <v>1</v>
      </c>
      <c r="B7" s="167"/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</row>
    <row r="8" spans="1:20" x14ac:dyDescent="0.25">
      <c r="A8" s="167"/>
      <c r="B8" s="167"/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</row>
    <row r="9" spans="1:20" x14ac:dyDescent="0.25">
      <c r="A9" s="167"/>
      <c r="B9" s="167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</row>
    <row r="11" spans="1:20" ht="15.75" x14ac:dyDescent="0.25">
      <c r="A11" s="168" t="s">
        <v>2</v>
      </c>
      <c r="B11" s="168"/>
      <c r="C11" s="168"/>
      <c r="D11" s="169">
        <v>45328</v>
      </c>
      <c r="E11" s="170"/>
      <c r="F11" s="170"/>
      <c r="G11" s="170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ht="15.75" x14ac:dyDescent="0.25">
      <c r="A12" s="168" t="s">
        <v>3</v>
      </c>
      <c r="B12" s="168"/>
      <c r="C12" s="168"/>
      <c r="D12" s="168"/>
      <c r="E12" s="168"/>
      <c r="F12" s="168"/>
      <c r="G12" s="168"/>
      <c r="H12" s="170" t="s">
        <v>4</v>
      </c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</row>
    <row r="13" spans="1:20" x14ac:dyDescent="0.25">
      <c r="H13" s="4"/>
    </row>
    <row r="14" spans="1:20" ht="15.75" x14ac:dyDescent="0.25">
      <c r="A14" s="171" t="s">
        <v>5</v>
      </c>
      <c r="B14" s="171"/>
      <c r="C14" s="171"/>
    </row>
    <row r="15" spans="1:20" ht="66.75" customHeight="1" x14ac:dyDescent="0.25">
      <c r="A15" s="168" t="s">
        <v>6</v>
      </c>
      <c r="B15" s="168"/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</row>
    <row r="16" spans="1:20" x14ac:dyDescent="0.25">
      <c r="A16" s="172" t="s">
        <v>7</v>
      </c>
      <c r="B16" s="175" t="s">
        <v>8</v>
      </c>
      <c r="C16" s="177" t="s">
        <v>9</v>
      </c>
      <c r="D16" s="178"/>
      <c r="E16" s="178"/>
      <c r="F16" s="178"/>
      <c r="G16" s="178"/>
      <c r="H16" s="179"/>
      <c r="I16" s="175" t="s">
        <v>10</v>
      </c>
      <c r="J16" s="175"/>
      <c r="K16" s="175"/>
      <c r="L16" s="175"/>
      <c r="M16" s="175"/>
      <c r="N16" s="175" t="s">
        <v>11</v>
      </c>
      <c r="O16" s="175" t="s">
        <v>12</v>
      </c>
      <c r="P16" s="175"/>
      <c r="Q16" s="175"/>
      <c r="R16" s="175"/>
      <c r="S16" s="175"/>
      <c r="T16" s="186" t="s">
        <v>13</v>
      </c>
    </row>
    <row r="17" spans="1:20" x14ac:dyDescent="0.25">
      <c r="A17" s="173"/>
      <c r="B17" s="176"/>
      <c r="C17" s="180"/>
      <c r="D17" s="181"/>
      <c r="E17" s="181"/>
      <c r="F17" s="181"/>
      <c r="G17" s="181"/>
      <c r="H17" s="182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87"/>
    </row>
    <row r="18" spans="1:20" x14ac:dyDescent="0.25">
      <c r="A18" s="173"/>
      <c r="B18" s="176"/>
      <c r="C18" s="183"/>
      <c r="D18" s="184"/>
      <c r="E18" s="184"/>
      <c r="F18" s="184"/>
      <c r="G18" s="184"/>
      <c r="H18" s="185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87"/>
    </row>
    <row r="19" spans="1:20" x14ac:dyDescent="0.25">
      <c r="A19" s="173"/>
      <c r="B19" s="176"/>
      <c r="C19" s="176" t="s">
        <v>14</v>
      </c>
      <c r="D19" s="188" t="s">
        <v>15</v>
      </c>
      <c r="E19" s="188"/>
      <c r="F19" s="188"/>
      <c r="G19" s="188"/>
      <c r="H19" s="188"/>
      <c r="I19" s="6"/>
      <c r="J19" s="188" t="s">
        <v>15</v>
      </c>
      <c r="K19" s="188"/>
      <c r="L19" s="188"/>
      <c r="M19" s="188"/>
      <c r="N19" s="176"/>
      <c r="O19" s="176" t="s">
        <v>14</v>
      </c>
      <c r="P19" s="176" t="s">
        <v>15</v>
      </c>
      <c r="Q19" s="176"/>
      <c r="R19" s="176"/>
      <c r="S19" s="176"/>
      <c r="T19" s="187"/>
    </row>
    <row r="20" spans="1:20" ht="216.75" x14ac:dyDescent="0.25">
      <c r="A20" s="174"/>
      <c r="B20" s="176"/>
      <c r="C20" s="176"/>
      <c r="D20" s="5" t="s">
        <v>16</v>
      </c>
      <c r="E20" s="5" t="s">
        <v>17</v>
      </c>
      <c r="F20" s="5" t="s">
        <v>17</v>
      </c>
      <c r="G20" s="5" t="s">
        <v>18</v>
      </c>
      <c r="H20" s="5" t="s">
        <v>19</v>
      </c>
      <c r="I20" s="5" t="s">
        <v>14</v>
      </c>
      <c r="J20" s="5" t="s">
        <v>16</v>
      </c>
      <c r="K20" s="5" t="s">
        <v>17</v>
      </c>
      <c r="L20" s="5" t="s">
        <v>20</v>
      </c>
      <c r="M20" s="5" t="s">
        <v>19</v>
      </c>
      <c r="N20" s="176"/>
      <c r="O20" s="176"/>
      <c r="P20" s="5" t="s">
        <v>16</v>
      </c>
      <c r="Q20" s="5" t="s">
        <v>17</v>
      </c>
      <c r="R20" s="5" t="s">
        <v>20</v>
      </c>
      <c r="S20" s="5" t="s">
        <v>19</v>
      </c>
      <c r="T20" s="187"/>
    </row>
    <row r="21" spans="1:20" ht="92.25" customHeight="1" x14ac:dyDescent="0.25">
      <c r="A21" s="7">
        <v>1</v>
      </c>
      <c r="B21" s="8" t="s">
        <v>162</v>
      </c>
      <c r="C21" s="9">
        <f>D21+F21+G21+H21</f>
        <v>1554465.05</v>
      </c>
      <c r="D21" s="10">
        <v>1057280</v>
      </c>
      <c r="E21" s="10"/>
      <c r="F21" s="10">
        <v>180000</v>
      </c>
      <c r="G21" s="10">
        <v>158592.04999999999</v>
      </c>
      <c r="H21" s="10">
        <v>158593</v>
      </c>
      <c r="I21" s="9">
        <f>J21+K21+L21+M21</f>
        <v>1554465.05</v>
      </c>
      <c r="J21" s="10">
        <v>1057280</v>
      </c>
      <c r="K21" s="10">
        <v>180000</v>
      </c>
      <c r="L21" s="10">
        <v>158592.04999999999</v>
      </c>
      <c r="M21" s="10">
        <v>158593</v>
      </c>
      <c r="N21" s="10">
        <v>1437880.1</v>
      </c>
      <c r="O21" s="9">
        <f>P21+Q21+R21+S21</f>
        <v>1437880.1</v>
      </c>
      <c r="P21" s="10">
        <v>977984.22</v>
      </c>
      <c r="Q21" s="10">
        <v>166499.32999999999</v>
      </c>
      <c r="R21" s="10">
        <v>146698.28</v>
      </c>
      <c r="S21" s="10">
        <v>146698.26999999999</v>
      </c>
      <c r="T21" s="11"/>
    </row>
    <row r="23" spans="1:20" x14ac:dyDescent="0.25">
      <c r="A23" s="168" t="s">
        <v>22</v>
      </c>
      <c r="B23" s="168"/>
      <c r="C23" s="168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</row>
    <row r="24" spans="1:20" x14ac:dyDescent="0.25">
      <c r="A24" s="168"/>
      <c r="B24" s="168"/>
      <c r="C24" s="168"/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</row>
    <row r="25" spans="1:20" ht="15.7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120" x14ac:dyDescent="0.25">
      <c r="A26" s="270" t="s">
        <v>23</v>
      </c>
      <c r="B26" s="271"/>
      <c r="C26" s="271" t="s">
        <v>24</v>
      </c>
      <c r="D26" s="271"/>
      <c r="E26" s="67"/>
      <c r="F26" s="67" t="s">
        <v>25</v>
      </c>
      <c r="G26" s="271" t="s">
        <v>26</v>
      </c>
      <c r="H26" s="271"/>
      <c r="I26" s="68" t="s">
        <v>27</v>
      </c>
    </row>
    <row r="27" spans="1:20" x14ac:dyDescent="0.25">
      <c r="A27" s="272" t="s">
        <v>28</v>
      </c>
      <c r="B27" s="273"/>
      <c r="C27" s="193">
        <v>1554465.05</v>
      </c>
      <c r="D27" s="193"/>
      <c r="E27" s="15"/>
      <c r="F27" s="15">
        <f>F29+F30+F31+F32</f>
        <v>99.999999999999986</v>
      </c>
      <c r="G27" s="194">
        <v>1437880.1</v>
      </c>
      <c r="H27" s="194"/>
      <c r="I27" s="15"/>
    </row>
    <row r="28" spans="1:20" x14ac:dyDescent="0.25">
      <c r="A28" s="274" t="s">
        <v>29</v>
      </c>
      <c r="B28" s="275"/>
      <c r="C28" s="197"/>
      <c r="D28" s="197"/>
      <c r="E28" s="17"/>
      <c r="F28" s="17"/>
      <c r="G28" s="198"/>
      <c r="H28" s="198"/>
      <c r="I28" s="17"/>
    </row>
    <row r="29" spans="1:20" x14ac:dyDescent="0.25">
      <c r="A29" s="272" t="s">
        <v>30</v>
      </c>
      <c r="B29" s="273"/>
      <c r="C29" s="200">
        <v>1057280</v>
      </c>
      <c r="D29" s="200"/>
      <c r="E29" s="15"/>
      <c r="F29" s="15">
        <f t="shared" ref="F29:F32" si="0">ROUND((C29/C$27*100),4)</f>
        <v>68.015699999999995</v>
      </c>
      <c r="G29" s="200">
        <f t="shared" ref="G29:G31" si="1">ROUND((G$27*F29/100),2)</f>
        <v>977984.22</v>
      </c>
      <c r="H29" s="200"/>
      <c r="I29" s="15">
        <f t="shared" ref="I29:I32" si="2">C29-G29</f>
        <v>79295.780000000028</v>
      </c>
    </row>
    <row r="30" spans="1:20" x14ac:dyDescent="0.25">
      <c r="A30" s="272" t="s">
        <v>31</v>
      </c>
      <c r="B30" s="273"/>
      <c r="C30" s="200">
        <v>180000</v>
      </c>
      <c r="D30" s="200"/>
      <c r="E30" s="15"/>
      <c r="F30" s="15">
        <f t="shared" si="0"/>
        <v>11.579499999999999</v>
      </c>
      <c r="G30" s="200">
        <f t="shared" si="1"/>
        <v>166499.32999999999</v>
      </c>
      <c r="H30" s="200"/>
      <c r="I30" s="15">
        <f t="shared" si="2"/>
        <v>13500.670000000013</v>
      </c>
    </row>
    <row r="31" spans="1:20" x14ac:dyDescent="0.25">
      <c r="A31" s="272" t="s">
        <v>32</v>
      </c>
      <c r="B31" s="273"/>
      <c r="C31" s="200">
        <v>158592.04999999999</v>
      </c>
      <c r="D31" s="200"/>
      <c r="E31" s="15"/>
      <c r="F31" s="15">
        <f t="shared" si="0"/>
        <v>10.202400000000001</v>
      </c>
      <c r="G31" s="200">
        <f t="shared" si="1"/>
        <v>146698.28</v>
      </c>
      <c r="H31" s="200"/>
      <c r="I31" s="15">
        <f t="shared" si="2"/>
        <v>11893.76999999999</v>
      </c>
    </row>
    <row r="32" spans="1:20" x14ac:dyDescent="0.25">
      <c r="A32" s="273" t="s">
        <v>33</v>
      </c>
      <c r="B32" s="273"/>
      <c r="C32" s="200">
        <v>158593</v>
      </c>
      <c r="D32" s="200"/>
      <c r="E32" s="22"/>
      <c r="F32" s="15">
        <f t="shared" si="0"/>
        <v>10.202400000000001</v>
      </c>
      <c r="G32" s="200">
        <v>146698.26999999999</v>
      </c>
      <c r="H32" s="200"/>
      <c r="I32" s="15">
        <f t="shared" si="2"/>
        <v>11894.73000000001</v>
      </c>
    </row>
    <row r="34" spans="1:20" ht="15.75" x14ac:dyDescent="0.25">
      <c r="A34" s="171" t="s">
        <v>34</v>
      </c>
      <c r="B34" s="171"/>
      <c r="C34" s="171"/>
    </row>
    <row r="35" spans="1:20" x14ac:dyDescent="0.25">
      <c r="A35" s="168" t="s">
        <v>35</v>
      </c>
      <c r="B35" s="168"/>
      <c r="C35" s="168"/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</row>
    <row r="36" spans="1:20" x14ac:dyDescent="0.25">
      <c r="A36" s="168"/>
      <c r="B36" s="168"/>
      <c r="C36" s="168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</row>
    <row r="37" spans="1:20" x14ac:dyDescent="0.25">
      <c r="A37" s="204" t="s">
        <v>36</v>
      </c>
      <c r="B37" s="205"/>
      <c r="C37" s="205" t="s">
        <v>37</v>
      </c>
      <c r="D37" s="205"/>
      <c r="E37" s="205"/>
      <c r="F37" s="205"/>
      <c r="G37" s="205" t="s">
        <v>38</v>
      </c>
      <c r="H37" s="208" t="s">
        <v>39</v>
      </c>
      <c r="I37" s="205" t="s">
        <v>40</v>
      </c>
      <c r="J37" s="210"/>
      <c r="K37" s="211"/>
    </row>
    <row r="38" spans="1:20" x14ac:dyDescent="0.25">
      <c r="A38" s="206"/>
      <c r="B38" s="207"/>
      <c r="C38" s="207"/>
      <c r="D38" s="207"/>
      <c r="E38" s="207"/>
      <c r="F38" s="207"/>
      <c r="G38" s="207"/>
      <c r="H38" s="209"/>
      <c r="I38" s="28"/>
      <c r="J38" s="29"/>
      <c r="K38" s="211"/>
    </row>
    <row r="39" spans="1:20" x14ac:dyDescent="0.25">
      <c r="A39" s="212" t="s">
        <v>41</v>
      </c>
      <c r="B39" s="213"/>
      <c r="C39" s="276">
        <f>C41+C42</f>
        <v>240934.45</v>
      </c>
      <c r="D39" s="277"/>
      <c r="E39" s="277"/>
      <c r="F39" s="278"/>
      <c r="G39" s="15">
        <f>G41+G42</f>
        <v>240934.45</v>
      </c>
      <c r="H39" s="60">
        <f>H41+H42</f>
        <v>0</v>
      </c>
      <c r="I39" s="264"/>
      <c r="J39" s="265"/>
    </row>
    <row r="40" spans="1:20" x14ac:dyDescent="0.25">
      <c r="A40" s="219" t="s">
        <v>29</v>
      </c>
      <c r="B40" s="220"/>
      <c r="C40" s="207"/>
      <c r="D40" s="207"/>
      <c r="E40" s="207"/>
      <c r="F40" s="207"/>
      <c r="G40" s="15"/>
      <c r="H40" s="60"/>
      <c r="I40" s="264"/>
      <c r="J40" s="265"/>
    </row>
    <row r="41" spans="1:20" x14ac:dyDescent="0.25">
      <c r="A41" s="222" t="s">
        <v>42</v>
      </c>
      <c r="B41" s="223"/>
      <c r="C41" s="279">
        <v>120088.63</v>
      </c>
      <c r="D41" s="279"/>
      <c r="E41" s="279"/>
      <c r="F41" s="279"/>
      <c r="G41" s="19">
        <v>120088.63</v>
      </c>
      <c r="H41" s="60">
        <f t="shared" ref="H41:H42" si="3">C41-G41</f>
        <v>0</v>
      </c>
      <c r="I41" s="199"/>
      <c r="J41" s="266"/>
    </row>
    <row r="42" spans="1:20" x14ac:dyDescent="0.25">
      <c r="A42" s="227" t="s">
        <v>43</v>
      </c>
      <c r="B42" s="228"/>
      <c r="C42" s="280">
        <v>120845.82</v>
      </c>
      <c r="D42" s="280"/>
      <c r="E42" s="280"/>
      <c r="F42" s="280"/>
      <c r="G42" s="21">
        <v>120845.82</v>
      </c>
      <c r="H42" s="63">
        <f t="shared" si="3"/>
        <v>0</v>
      </c>
      <c r="I42" s="203"/>
      <c r="J42" s="267"/>
    </row>
    <row r="44" spans="1:20" ht="15.75" x14ac:dyDescent="0.25">
      <c r="A44" s="168" t="s">
        <v>44</v>
      </c>
      <c r="B44" s="168"/>
      <c r="C44" s="168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68"/>
      <c r="Q44" s="168"/>
      <c r="R44" s="168"/>
      <c r="S44" s="168"/>
      <c r="T44" s="168"/>
    </row>
    <row r="46" spans="1:20" x14ac:dyDescent="0.25">
      <c r="A46" s="36" t="s">
        <v>45</v>
      </c>
      <c r="C46" s="232" t="s">
        <v>163</v>
      </c>
      <c r="D46" s="233"/>
      <c r="E46" s="233"/>
      <c r="F46" s="233"/>
      <c r="G46" s="233"/>
      <c r="H46" s="233"/>
      <c r="I46" s="233"/>
      <c r="J46" s="233"/>
      <c r="K46" s="233"/>
      <c r="L46" s="233"/>
      <c r="M46" s="233"/>
      <c r="N46" s="233"/>
      <c r="O46" s="233"/>
      <c r="P46" s="233"/>
      <c r="Q46" s="233"/>
      <c r="R46" s="233"/>
      <c r="S46" s="233"/>
      <c r="T46" s="233"/>
    </row>
    <row r="47" spans="1:20" ht="15.75" x14ac:dyDescent="0.25">
      <c r="A47" s="234"/>
      <c r="B47" s="234"/>
      <c r="C47" s="234"/>
      <c r="D47" s="234"/>
      <c r="E47" s="234"/>
      <c r="F47" s="234"/>
      <c r="G47" s="234"/>
      <c r="H47" s="234"/>
      <c r="I47" s="234"/>
    </row>
    <row r="48" spans="1:20" x14ac:dyDescent="0.25">
      <c r="A48" s="235" t="s">
        <v>47</v>
      </c>
      <c r="B48" s="235"/>
      <c r="C48" s="232" t="s">
        <v>164</v>
      </c>
      <c r="D48" s="236"/>
      <c r="E48" s="236"/>
      <c r="F48" s="236"/>
      <c r="G48" s="236"/>
      <c r="H48" s="236"/>
      <c r="I48" s="236"/>
      <c r="J48" s="236"/>
      <c r="K48" s="236"/>
      <c r="L48" s="236"/>
      <c r="M48" s="236"/>
      <c r="N48" s="236"/>
      <c r="O48" s="236"/>
      <c r="P48" s="236"/>
      <c r="Q48" s="236"/>
      <c r="R48" s="236"/>
      <c r="S48" s="236"/>
      <c r="T48" s="236"/>
    </row>
    <row r="49" spans="1:20" ht="15.75" x14ac:dyDescent="0.25">
      <c r="A49" s="234"/>
      <c r="B49" s="234"/>
      <c r="C49" s="234"/>
      <c r="D49" s="234"/>
      <c r="E49" s="234"/>
      <c r="F49" s="234"/>
      <c r="G49" s="234"/>
      <c r="H49" s="234"/>
      <c r="I49" s="234"/>
    </row>
    <row r="51" spans="1:20" ht="15.75" x14ac:dyDescent="0.25">
      <c r="A51" s="168" t="s">
        <v>49</v>
      </c>
      <c r="B51" s="237"/>
      <c r="C51" s="237"/>
      <c r="D51" s="237"/>
      <c r="E51" s="237"/>
      <c r="F51" s="237"/>
      <c r="G51" s="237"/>
      <c r="H51" s="237"/>
      <c r="I51" s="237"/>
      <c r="J51" s="237"/>
      <c r="K51" s="237"/>
      <c r="L51" s="237"/>
      <c r="M51" s="237"/>
      <c r="N51" s="237"/>
      <c r="O51" s="237"/>
      <c r="P51" s="237"/>
      <c r="Q51" s="237"/>
      <c r="R51" s="237"/>
      <c r="S51" s="237"/>
      <c r="T51" s="237"/>
    </row>
    <row r="53" spans="1:20" ht="45" x14ac:dyDescent="0.25">
      <c r="A53" s="24" t="s">
        <v>7</v>
      </c>
      <c r="B53" s="25" t="s">
        <v>50</v>
      </c>
      <c r="C53" s="205" t="s">
        <v>51</v>
      </c>
      <c r="D53" s="205"/>
      <c r="E53" s="37"/>
      <c r="F53" s="205" t="s">
        <v>52</v>
      </c>
      <c r="G53" s="205"/>
      <c r="H53" s="25" t="s">
        <v>53</v>
      </c>
      <c r="I53" s="208" t="s">
        <v>39</v>
      </c>
      <c r="J53" s="238"/>
      <c r="K53" s="26" t="s">
        <v>40</v>
      </c>
    </row>
    <row r="54" spans="1:20" ht="60" x14ac:dyDescent="0.25">
      <c r="A54" s="30">
        <v>1</v>
      </c>
      <c r="B54" s="38" t="s">
        <v>54</v>
      </c>
      <c r="C54" s="239"/>
      <c r="D54" s="239"/>
      <c r="E54" s="40"/>
      <c r="F54" s="239"/>
      <c r="G54" s="239"/>
      <c r="H54" s="40"/>
      <c r="I54" s="240">
        <f t="shared" ref="I54:I59" si="4">F54-H54</f>
        <v>0</v>
      </c>
      <c r="J54" s="241"/>
      <c r="K54" s="41"/>
    </row>
    <row r="55" spans="1:20" ht="78.75" x14ac:dyDescent="0.25">
      <c r="A55" s="30">
        <v>2</v>
      </c>
      <c r="B55" s="38" t="s">
        <v>55</v>
      </c>
      <c r="C55" s="242" t="s">
        <v>165</v>
      </c>
      <c r="D55" s="242"/>
      <c r="E55" s="40"/>
      <c r="F55" s="239">
        <v>1554465.05</v>
      </c>
      <c r="G55" s="239"/>
      <c r="H55" s="39">
        <v>1437880.1</v>
      </c>
      <c r="I55" s="240">
        <f t="shared" si="4"/>
        <v>116584.94999999995</v>
      </c>
      <c r="J55" s="241"/>
      <c r="K55" s="41" t="s">
        <v>94</v>
      </c>
    </row>
    <row r="56" spans="1:20" ht="105" x14ac:dyDescent="0.25">
      <c r="A56" s="30">
        <v>3</v>
      </c>
      <c r="B56" s="38" t="s">
        <v>58</v>
      </c>
      <c r="C56" s="239"/>
      <c r="D56" s="239"/>
      <c r="E56" s="40"/>
      <c r="F56" s="243"/>
      <c r="G56" s="243"/>
      <c r="H56" s="42"/>
      <c r="I56" s="244">
        <f t="shared" si="4"/>
        <v>0</v>
      </c>
      <c r="J56" s="244"/>
      <c r="K56" s="43"/>
    </row>
    <row r="57" spans="1:20" ht="105" x14ac:dyDescent="0.25">
      <c r="A57" s="30">
        <v>4</v>
      </c>
      <c r="B57" s="38" t="s">
        <v>59</v>
      </c>
      <c r="C57" s="239"/>
      <c r="D57" s="239"/>
      <c r="E57" s="40"/>
      <c r="F57" s="243"/>
      <c r="G57" s="243"/>
      <c r="H57" s="42"/>
      <c r="I57" s="244">
        <f t="shared" si="4"/>
        <v>0</v>
      </c>
      <c r="J57" s="244"/>
      <c r="K57" s="43"/>
    </row>
    <row r="58" spans="1:20" ht="30" x14ac:dyDescent="0.25">
      <c r="A58" s="30">
        <v>5</v>
      </c>
      <c r="B58" s="38" t="s">
        <v>60</v>
      </c>
      <c r="C58" s="239"/>
      <c r="D58" s="239"/>
      <c r="E58" s="40"/>
      <c r="F58" s="243"/>
      <c r="G58" s="243"/>
      <c r="H58" s="42"/>
      <c r="I58" s="244">
        <f t="shared" si="4"/>
        <v>0</v>
      </c>
      <c r="J58" s="244"/>
      <c r="K58" s="43"/>
    </row>
    <row r="59" spans="1:20" ht="15.75" x14ac:dyDescent="0.25">
      <c r="A59" s="30">
        <v>6</v>
      </c>
      <c r="B59" s="38" t="s">
        <v>61</v>
      </c>
      <c r="C59" s="239"/>
      <c r="D59" s="239"/>
      <c r="E59" s="40"/>
      <c r="F59" s="243"/>
      <c r="G59" s="243"/>
      <c r="H59" s="42"/>
      <c r="I59" s="244">
        <f t="shared" si="4"/>
        <v>0</v>
      </c>
      <c r="J59" s="244"/>
      <c r="K59" s="43"/>
    </row>
    <row r="60" spans="1:20" ht="15.75" x14ac:dyDescent="0.25">
      <c r="A60" s="44"/>
      <c r="B60" s="45" t="s">
        <v>62</v>
      </c>
      <c r="C60" s="245"/>
      <c r="D60" s="245"/>
      <c r="E60" s="245"/>
      <c r="F60" s="246">
        <f>SUM(F54:F59)</f>
        <v>1554465.05</v>
      </c>
      <c r="G60" s="247"/>
      <c r="H60" s="46">
        <f>SUM(H54:H59)</f>
        <v>1437880.1</v>
      </c>
      <c r="I60" s="246">
        <f>SUM(I54:J59)</f>
        <v>116584.94999999995</v>
      </c>
      <c r="J60" s="247"/>
      <c r="K60" s="47"/>
    </row>
    <row r="62" spans="1:20" x14ac:dyDescent="0.25">
      <c r="A62" s="168" t="s">
        <v>63</v>
      </c>
      <c r="B62" s="168"/>
      <c r="C62" s="168"/>
      <c r="D62" s="168"/>
      <c r="E62" s="168"/>
      <c r="F62" s="168"/>
      <c r="G62" s="168"/>
      <c r="H62" s="168"/>
      <c r="I62" s="168"/>
      <c r="J62" s="168"/>
      <c r="K62" s="168"/>
      <c r="L62" s="168"/>
      <c r="M62" s="168"/>
      <c r="N62" s="168"/>
      <c r="O62" s="168"/>
      <c r="P62" s="168"/>
      <c r="Q62" s="168"/>
      <c r="R62" s="168"/>
      <c r="S62" s="168"/>
      <c r="T62" s="168"/>
    </row>
    <row r="63" spans="1:20" x14ac:dyDescent="0.25">
      <c r="A63" s="168"/>
      <c r="B63" s="168"/>
      <c r="C63" s="168"/>
      <c r="D63" s="168"/>
      <c r="E63" s="168"/>
      <c r="F63" s="168"/>
      <c r="G63" s="168"/>
      <c r="H63" s="168"/>
      <c r="I63" s="168"/>
      <c r="J63" s="168"/>
      <c r="K63" s="168"/>
      <c r="L63" s="168"/>
      <c r="M63" s="168"/>
      <c r="N63" s="168"/>
      <c r="O63" s="168"/>
      <c r="P63" s="168"/>
      <c r="Q63" s="168"/>
      <c r="R63" s="168"/>
      <c r="S63" s="168"/>
      <c r="T63" s="168"/>
    </row>
    <row r="64" spans="1:20" x14ac:dyDescent="0.25">
      <c r="A64" s="168"/>
      <c r="B64" s="168"/>
      <c r="C64" s="168"/>
      <c r="D64" s="168"/>
      <c r="E64" s="168"/>
      <c r="F64" s="168"/>
      <c r="G64" s="168"/>
      <c r="H64" s="168"/>
      <c r="I64" s="168"/>
      <c r="J64" s="168"/>
      <c r="K64" s="168"/>
      <c r="L64" s="168"/>
      <c r="M64" s="168"/>
      <c r="N64" s="168"/>
      <c r="O64" s="168"/>
      <c r="P64" s="168"/>
      <c r="Q64" s="168"/>
      <c r="R64" s="168"/>
      <c r="S64" s="168"/>
      <c r="T64" s="168"/>
    </row>
    <row r="65" spans="1:20" x14ac:dyDescent="0.25">
      <c r="A65" s="168"/>
      <c r="B65" s="168"/>
      <c r="C65" s="168"/>
      <c r="D65" s="168"/>
      <c r="E65" s="168"/>
      <c r="F65" s="168"/>
      <c r="G65" s="168"/>
      <c r="H65" s="168"/>
      <c r="I65" s="168"/>
      <c r="J65" s="168"/>
      <c r="K65" s="168"/>
      <c r="L65" s="168"/>
      <c r="M65" s="168"/>
      <c r="N65" s="168"/>
      <c r="O65" s="168"/>
      <c r="P65" s="168"/>
      <c r="Q65" s="168"/>
      <c r="R65" s="168"/>
      <c r="S65" s="168"/>
      <c r="T65" s="168"/>
    </row>
    <row r="66" spans="1:20" ht="15.75" x14ac:dyDescent="0.25">
      <c r="A66" s="168" t="s">
        <v>64</v>
      </c>
      <c r="B66" s="168"/>
      <c r="C66" s="168"/>
      <c r="D66" s="168"/>
      <c r="E66" s="168"/>
      <c r="F66" s="168"/>
      <c r="G66" s="168"/>
      <c r="H66" s="168"/>
      <c r="I66" s="168"/>
      <c r="J66" s="168"/>
      <c r="K66" s="168"/>
      <c r="L66" s="168"/>
      <c r="M66" s="168"/>
      <c r="N66" s="168"/>
      <c r="O66" s="168"/>
      <c r="P66" s="168"/>
      <c r="Q66" s="168"/>
      <c r="R66" s="168"/>
      <c r="S66" s="168"/>
      <c r="T66" s="168"/>
    </row>
    <row r="67" spans="1:20" ht="15.75" x14ac:dyDescent="0.25">
      <c r="A67" s="248" t="s">
        <v>65</v>
      </c>
      <c r="B67" s="248"/>
      <c r="C67" s="248"/>
      <c r="D67" s="248"/>
      <c r="E67" s="248"/>
      <c r="F67" s="248"/>
      <c r="G67" s="281" t="s">
        <v>166</v>
      </c>
      <c r="H67" s="281"/>
      <c r="I67" s="281"/>
      <c r="J67" s="281"/>
      <c r="K67" s="281"/>
      <c r="L67" s="281"/>
      <c r="M67" s="281"/>
      <c r="N67" s="281"/>
      <c r="O67" s="281"/>
      <c r="P67" s="281"/>
      <c r="Q67" s="281"/>
      <c r="R67" s="281"/>
      <c r="S67" s="281"/>
      <c r="T67" s="281"/>
    </row>
    <row r="68" spans="1:20" ht="15.75" x14ac:dyDescent="0.25">
      <c r="A68" s="168" t="s">
        <v>67</v>
      </c>
      <c r="B68" s="168"/>
      <c r="C68" s="168"/>
      <c r="D68" s="168"/>
      <c r="E68" s="168"/>
      <c r="F68" s="168"/>
      <c r="G68" s="168"/>
      <c r="H68" s="168"/>
      <c r="I68" s="168"/>
      <c r="J68" s="168"/>
      <c r="K68" s="168"/>
      <c r="L68" s="259"/>
      <c r="M68" s="259"/>
      <c r="N68" s="259"/>
      <c r="O68" s="259"/>
      <c r="P68" s="259"/>
      <c r="Q68" s="259"/>
      <c r="R68" s="259"/>
      <c r="S68" s="259"/>
      <c r="T68" s="259"/>
    </row>
    <row r="69" spans="1:20" ht="15.75" x14ac:dyDescent="0.25">
      <c r="A69" s="48"/>
    </row>
    <row r="70" spans="1:20" ht="15.75" x14ac:dyDescent="0.25">
      <c r="A70" s="48" t="s">
        <v>69</v>
      </c>
    </row>
    <row r="71" spans="1:20" ht="15.75" x14ac:dyDescent="0.25">
      <c r="A71" s="248" t="s">
        <v>70</v>
      </c>
      <c r="B71" s="248"/>
      <c r="C71" s="248"/>
      <c r="D71" s="248"/>
      <c r="E71" s="248"/>
      <c r="F71" s="248"/>
      <c r="G71" s="248"/>
      <c r="H71" s="248"/>
      <c r="I71" s="248"/>
      <c r="J71" s="248"/>
      <c r="K71" s="248"/>
      <c r="L71" s="248"/>
      <c r="M71" s="248"/>
      <c r="N71" s="248"/>
      <c r="O71" s="248"/>
      <c r="P71" s="248"/>
      <c r="Q71" s="260" t="s">
        <v>71</v>
      </c>
      <c r="R71" s="260"/>
      <c r="S71" s="260"/>
      <c r="T71" s="260"/>
    </row>
    <row r="72" spans="1:20" ht="15.75" x14ac:dyDescent="0.25">
      <c r="A72" s="248" t="s">
        <v>72</v>
      </c>
      <c r="B72" s="248"/>
      <c r="C72" s="248"/>
      <c r="D72" s="59">
        <v>45287</v>
      </c>
      <c r="E72" s="49"/>
      <c r="F72" s="59"/>
      <c r="G72" s="49"/>
      <c r="H72" s="48"/>
      <c r="I72" s="48"/>
      <c r="J72" s="48"/>
      <c r="K72" s="48"/>
      <c r="L72" s="48"/>
      <c r="M72" s="48"/>
      <c r="N72" s="48"/>
      <c r="O72" s="48"/>
    </row>
    <row r="73" spans="1:20" ht="15.75" x14ac:dyDescent="0.25">
      <c r="A73" s="48"/>
    </row>
    <row r="74" spans="1:20" ht="15.75" x14ac:dyDescent="0.25">
      <c r="A74" s="237" t="s">
        <v>74</v>
      </c>
      <c r="B74" s="237"/>
      <c r="C74" s="237"/>
      <c r="D74" s="237"/>
      <c r="E74" s="237"/>
      <c r="F74" s="237"/>
      <c r="G74" s="237"/>
      <c r="H74" s="237"/>
      <c r="I74" s="237"/>
      <c r="J74" s="237"/>
      <c r="K74" s="237"/>
      <c r="L74" s="237"/>
      <c r="M74" s="237"/>
      <c r="N74" s="237"/>
      <c r="O74" s="237"/>
      <c r="P74" s="237"/>
      <c r="Q74" s="237"/>
      <c r="R74" s="237"/>
      <c r="S74" s="237"/>
      <c r="T74" s="237"/>
    </row>
    <row r="76" spans="1:20" ht="15.75" x14ac:dyDescent="0.25">
      <c r="A76" s="253" t="s">
        <v>167</v>
      </c>
      <c r="B76" s="253"/>
      <c r="C76" s="253"/>
      <c r="D76" s="253"/>
      <c r="E76" s="253"/>
      <c r="F76" s="253"/>
      <c r="G76" s="253"/>
      <c r="H76" s="253"/>
      <c r="I76" s="253"/>
      <c r="J76" s="253"/>
      <c r="K76" s="253"/>
      <c r="L76" s="253"/>
      <c r="M76" s="253"/>
      <c r="N76" s="253"/>
      <c r="O76" s="253"/>
      <c r="P76" s="253"/>
      <c r="Q76" s="253"/>
      <c r="R76" s="253"/>
      <c r="S76" s="253"/>
      <c r="T76" s="253"/>
    </row>
    <row r="77" spans="1:20" ht="15.75" x14ac:dyDescent="0.25">
      <c r="C77" s="51" t="s">
        <v>76</v>
      </c>
      <c r="D77" s="52" t="s">
        <v>77</v>
      </c>
      <c r="G77" s="250" t="s">
        <v>78</v>
      </c>
      <c r="H77" s="250"/>
      <c r="I77" s="53"/>
      <c r="J77" s="53"/>
    </row>
    <row r="79" spans="1:20" ht="15.75" x14ac:dyDescent="0.25">
      <c r="A79" s="253" t="s">
        <v>168</v>
      </c>
      <c r="B79" s="253"/>
      <c r="C79" s="253"/>
      <c r="D79" s="253"/>
      <c r="E79" s="253"/>
      <c r="F79" s="253"/>
      <c r="G79" s="253"/>
      <c r="H79" s="253"/>
      <c r="I79" s="253"/>
      <c r="J79" s="253"/>
      <c r="K79" s="253"/>
      <c r="L79" s="253"/>
      <c r="M79" s="253"/>
      <c r="N79" s="253"/>
      <c r="O79" s="253"/>
      <c r="P79" s="253"/>
      <c r="Q79" s="253"/>
      <c r="R79" s="253"/>
      <c r="S79" s="253"/>
      <c r="T79" s="253"/>
    </row>
    <row r="80" spans="1:20" ht="15.75" x14ac:dyDescent="0.25">
      <c r="C80" s="51" t="s">
        <v>76</v>
      </c>
      <c r="D80" s="52" t="s">
        <v>77</v>
      </c>
      <c r="G80" s="250" t="s">
        <v>78</v>
      </c>
      <c r="H80" s="250"/>
      <c r="I80" s="53"/>
      <c r="J80" s="53"/>
    </row>
    <row r="82" spans="1:20" ht="15.75" x14ac:dyDescent="0.25">
      <c r="A82" s="54" t="s">
        <v>82</v>
      </c>
    </row>
    <row r="83" spans="1:20" ht="15.75" x14ac:dyDescent="0.25">
      <c r="A83" s="48"/>
      <c r="G83" s="4"/>
    </row>
    <row r="84" spans="1:20" ht="15.75" x14ac:dyDescent="0.25">
      <c r="A84" s="48" t="s">
        <v>83</v>
      </c>
      <c r="B84" s="251">
        <v>45328</v>
      </c>
      <c r="C84" s="252"/>
    </row>
    <row r="86" spans="1:20" ht="15.75" x14ac:dyDescent="0.25">
      <c r="A86" s="253" t="s">
        <v>161</v>
      </c>
      <c r="B86" s="253"/>
      <c r="C86" s="253"/>
      <c r="D86" s="253"/>
      <c r="E86" s="253"/>
      <c r="F86" s="253"/>
      <c r="G86" s="253"/>
      <c r="H86" s="253"/>
      <c r="I86" s="253"/>
      <c r="J86" s="253"/>
      <c r="K86" s="253"/>
      <c r="L86" s="253"/>
      <c r="M86" s="253"/>
      <c r="N86" s="253"/>
      <c r="O86" s="253"/>
      <c r="P86" s="253"/>
      <c r="Q86" s="253"/>
      <c r="R86" s="253"/>
      <c r="S86" s="253"/>
      <c r="T86" s="253"/>
    </row>
    <row r="87" spans="1:20" ht="15.75" x14ac:dyDescent="0.25">
      <c r="C87" s="51" t="s">
        <v>76</v>
      </c>
      <c r="D87" s="52" t="s">
        <v>77</v>
      </c>
      <c r="G87" s="254" t="s">
        <v>78</v>
      </c>
      <c r="H87" s="254"/>
      <c r="J87" s="254" t="s">
        <v>85</v>
      </c>
      <c r="K87" s="254"/>
      <c r="L87" s="53"/>
      <c r="M87" s="53"/>
      <c r="N87" s="53"/>
    </row>
    <row r="89" spans="1:20" ht="15.75" x14ac:dyDescent="0.25">
      <c r="A89" s="255" t="s">
        <v>86</v>
      </c>
      <c r="B89" s="255"/>
      <c r="C89" s="255"/>
      <c r="D89" s="255"/>
      <c r="E89" s="255"/>
      <c r="F89" s="255"/>
      <c r="G89" s="255"/>
      <c r="H89" s="255"/>
      <c r="I89" s="255"/>
      <c r="J89" s="255"/>
      <c r="K89" s="255"/>
      <c r="L89" s="255"/>
      <c r="M89" s="255"/>
      <c r="N89" s="255"/>
      <c r="O89" s="255"/>
      <c r="P89" s="255"/>
      <c r="Q89" s="255"/>
      <c r="R89" s="255"/>
      <c r="S89" s="255"/>
      <c r="T89" s="255"/>
    </row>
    <row r="90" spans="1:20" x14ac:dyDescent="0.25">
      <c r="A90" s="256" t="s">
        <v>87</v>
      </c>
      <c r="B90" s="256"/>
      <c r="C90" s="256"/>
      <c r="D90" s="256"/>
      <c r="E90" s="256"/>
      <c r="F90" s="256"/>
      <c r="G90" s="256"/>
      <c r="H90" s="256"/>
      <c r="I90" s="256"/>
      <c r="J90" s="256"/>
      <c r="K90" s="256"/>
      <c r="L90" s="256"/>
      <c r="M90" s="256"/>
      <c r="N90" s="256"/>
      <c r="O90" s="256"/>
      <c r="P90" s="256"/>
      <c r="Q90" s="256"/>
      <c r="R90" s="256"/>
      <c r="S90" s="256"/>
      <c r="T90" s="256"/>
    </row>
    <row r="91" spans="1:20" x14ac:dyDescent="0.25">
      <c r="A91" s="257" t="s">
        <v>88</v>
      </c>
      <c r="B91" s="258"/>
      <c r="C91" s="258"/>
      <c r="D91" s="258"/>
      <c r="E91" s="258"/>
      <c r="F91" s="258"/>
      <c r="G91" s="258"/>
      <c r="H91" s="258"/>
      <c r="I91" s="258"/>
      <c r="J91" s="258"/>
      <c r="K91" s="258"/>
      <c r="L91" s="258"/>
      <c r="M91" s="258"/>
      <c r="N91" s="258"/>
      <c r="O91" s="258"/>
      <c r="P91" s="258"/>
      <c r="Q91" s="258"/>
      <c r="R91" s="258"/>
      <c r="S91" s="258"/>
      <c r="T91" s="258"/>
    </row>
  </sheetData>
  <mergeCells count="115">
    <mergeCell ref="G80:H80"/>
    <mergeCell ref="B84:C84"/>
    <mergeCell ref="A86:T86"/>
    <mergeCell ref="G87:H87"/>
    <mergeCell ref="J87:K87"/>
    <mergeCell ref="A89:T89"/>
    <mergeCell ref="A90:T90"/>
    <mergeCell ref="A91:T91"/>
    <mergeCell ref="A68:K68"/>
    <mergeCell ref="L68:T68"/>
    <mergeCell ref="A71:P71"/>
    <mergeCell ref="Q71:T71"/>
    <mergeCell ref="A72:C72"/>
    <mergeCell ref="A74:T74"/>
    <mergeCell ref="A76:T76"/>
    <mergeCell ref="G77:H77"/>
    <mergeCell ref="A79:T79"/>
    <mergeCell ref="C59:D59"/>
    <mergeCell ref="F59:G59"/>
    <mergeCell ref="I59:J59"/>
    <mergeCell ref="C60:E60"/>
    <mergeCell ref="F60:G60"/>
    <mergeCell ref="I60:J60"/>
    <mergeCell ref="A62:T65"/>
    <mergeCell ref="A66:T66"/>
    <mergeCell ref="A67:F67"/>
    <mergeCell ref="G67:T67"/>
    <mergeCell ref="C56:D56"/>
    <mergeCell ref="F56:G56"/>
    <mergeCell ref="I56:J56"/>
    <mergeCell ref="C57:D57"/>
    <mergeCell ref="F57:G57"/>
    <mergeCell ref="I57:J57"/>
    <mergeCell ref="C58:D58"/>
    <mergeCell ref="F58:G58"/>
    <mergeCell ref="I58:J58"/>
    <mergeCell ref="A51:T51"/>
    <mergeCell ref="C53:D53"/>
    <mergeCell ref="F53:G53"/>
    <mergeCell ref="I53:J53"/>
    <mergeCell ref="C54:D54"/>
    <mergeCell ref="F54:G54"/>
    <mergeCell ref="I54:J54"/>
    <mergeCell ref="C55:D55"/>
    <mergeCell ref="F55:G55"/>
    <mergeCell ref="I55:J55"/>
    <mergeCell ref="A42:B42"/>
    <mergeCell ref="C42:F42"/>
    <mergeCell ref="I42:J42"/>
    <mergeCell ref="A44:T44"/>
    <mergeCell ref="C46:T46"/>
    <mergeCell ref="A47:I47"/>
    <mergeCell ref="A48:B48"/>
    <mergeCell ref="C48:T48"/>
    <mergeCell ref="A49:I49"/>
    <mergeCell ref="A39:B39"/>
    <mergeCell ref="C39:F39"/>
    <mergeCell ref="I39:J39"/>
    <mergeCell ref="A40:B40"/>
    <mergeCell ref="C40:F40"/>
    <mergeCell ref="I40:J40"/>
    <mergeCell ref="A41:B41"/>
    <mergeCell ref="C41:F41"/>
    <mergeCell ref="I41:J41"/>
    <mergeCell ref="A32:B32"/>
    <mergeCell ref="C32:D32"/>
    <mergeCell ref="G32:H32"/>
    <mergeCell ref="A34:C34"/>
    <mergeCell ref="A35:T36"/>
    <mergeCell ref="A37:B38"/>
    <mergeCell ref="C37:F38"/>
    <mergeCell ref="G37:G38"/>
    <mergeCell ref="H37:H38"/>
    <mergeCell ref="I37:J37"/>
    <mergeCell ref="K37:K38"/>
    <mergeCell ref="A29:B29"/>
    <mergeCell ref="C29:D29"/>
    <mergeCell ref="G29:H29"/>
    <mergeCell ref="A30:B30"/>
    <mergeCell ref="C30:D30"/>
    <mergeCell ref="G30:H30"/>
    <mergeCell ref="A31:B31"/>
    <mergeCell ref="C31:D31"/>
    <mergeCell ref="G31:H31"/>
    <mergeCell ref="A23:T24"/>
    <mergeCell ref="A26:B26"/>
    <mergeCell ref="C26:D26"/>
    <mergeCell ref="G26:H26"/>
    <mergeCell ref="A27:B27"/>
    <mergeCell ref="C27:D27"/>
    <mergeCell ref="G27:H27"/>
    <mergeCell ref="A28:B28"/>
    <mergeCell ref="C28:D28"/>
    <mergeCell ref="G28:H28"/>
    <mergeCell ref="P1:T6"/>
    <mergeCell ref="A7:T9"/>
    <mergeCell ref="A11:C11"/>
    <mergeCell ref="D11:G11"/>
    <mergeCell ref="A12:G12"/>
    <mergeCell ref="H12:T12"/>
    <mergeCell ref="A14:C14"/>
    <mergeCell ref="A15:T15"/>
    <mergeCell ref="A16:A20"/>
    <mergeCell ref="B16:B20"/>
    <mergeCell ref="C16:H18"/>
    <mergeCell ref="I16:M18"/>
    <mergeCell ref="N16:N20"/>
    <mergeCell ref="O16:S18"/>
    <mergeCell ref="T16:T18"/>
    <mergeCell ref="C19:C20"/>
    <mergeCell ref="D19:H19"/>
    <mergeCell ref="J19:M19"/>
    <mergeCell ref="O19:O20"/>
    <mergeCell ref="P19:S19"/>
    <mergeCell ref="T19:T20"/>
  </mergeCells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4</vt:i4>
      </vt:variant>
    </vt:vector>
  </HeadingPairs>
  <TitlesOfParts>
    <vt:vector size="20" baseType="lpstr">
      <vt:lpstr>Аленкин парк</vt:lpstr>
      <vt:lpstr>Исток</vt:lpstr>
      <vt:lpstr>Наш двор</vt:lpstr>
      <vt:lpstr>Наша дорога</vt:lpstr>
      <vt:lpstr>Нескучайка</vt:lpstr>
      <vt:lpstr>Подземная лаборатория</vt:lpstr>
      <vt:lpstr>Радуга</vt:lpstr>
      <vt:lpstr>Уютный дом</vt:lpstr>
      <vt:lpstr>Мечта детства</vt:lpstr>
      <vt:lpstr>Трюкач</vt:lpstr>
      <vt:lpstr>сила спорта</vt:lpstr>
      <vt:lpstr>к спорту вместе</vt:lpstr>
      <vt:lpstr>дорожная азбука</vt:lpstr>
      <vt:lpstr>Крутые виражи</vt:lpstr>
      <vt:lpstr>Путь чемпионов</vt:lpstr>
      <vt:lpstr>Ледяной драйв</vt:lpstr>
      <vt:lpstr>'дорожная азбука'!Print_Area</vt:lpstr>
      <vt:lpstr>'к спорту вместе'!Print_Area</vt:lpstr>
      <vt:lpstr>'сила спорта'!Print_Area</vt:lpstr>
      <vt:lpstr>'Аленкин парк'!Область_печати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fefilova</dc:creator>
  <cp:lastModifiedBy>Пользователь</cp:lastModifiedBy>
  <cp:revision>1</cp:revision>
  <dcterms:created xsi:type="dcterms:W3CDTF">2021-05-25T07:19:10Z</dcterms:created>
  <dcterms:modified xsi:type="dcterms:W3CDTF">2024-10-10T06:22:39Z</dcterms:modified>
</cp:coreProperties>
</file>